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 firstSheet="1" activeTab="1"/>
  </bookViews>
  <sheets>
    <sheet name="Sheet1" sheetId="1" state="hidden" r:id="rId1"/>
    <sheet name="Sheet2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61" name="ID_DFF852596049463ABFEF5CCE24141266" descr="BAUER PROTO-R Hockey Stick- Sr"/>
        <xdr:cNvPicPr>
          <a:picLocks noChangeAspect="1"/>
        </xdr:cNvPicPr>
      </xdr:nvPicPr>
      <xdr:blipFill>
        <a:blip r:embed="rId1" r:link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131310" y="13115290"/>
          <a:ext cx="2209800" cy="22104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0" name="ID_28A01B1333E942F482AA5C736EABDA3E"/>
        <xdr:cNvPicPr>
          <a:picLocks noChangeAspect="1"/>
        </xdr:cNvPicPr>
      </xdr:nvPicPr>
      <xdr:blipFill>
        <a:blip r:embed="rId3">
          <a:clrChange>
            <a:clrFrom>
              <a:srgbClr val="939390"/>
            </a:clrFrom>
            <a:clrTo>
              <a:srgbClr val="939390">
                <a:alpha val="0"/>
              </a:srgbClr>
            </a:clrTo>
          </a:clrChange>
        </a:blip>
        <a:stretch>
          <a:fillRect/>
        </a:stretch>
      </xdr:blipFill>
      <xdr:spPr>
        <a:xfrm>
          <a:off x="4258945" y="3352800"/>
          <a:ext cx="2644140" cy="28759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3" name="ID_9763850E4267400FB526E3BAB1189A25"/>
        <xdr:cNvPicPr>
          <a:picLocks noChangeAspect="1"/>
        </xdr:cNvPicPr>
      </xdr:nvPicPr>
      <xdr:blipFill>
        <a:blip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160520" y="28870275"/>
          <a:ext cx="2442210" cy="20288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4" name="ID_52836248FED145E99104F6C955787D7D" descr="BAUER Nexus Tracer Grip Hockey Stick- Sr"/>
        <xdr:cNvPicPr>
          <a:picLocks noChangeAspect="1"/>
        </xdr:cNvPicPr>
      </xdr:nvPicPr>
      <xdr:blipFill>
        <a:blip r:embed="rId5" r:link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161790" y="67036950"/>
          <a:ext cx="1875790" cy="187579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" name="ID_969C09D4EEE6427BAC1793D409041598" descr="Pro White Out Extra Lite Senior Hockey Stick — Crow's Sports Hockey"/>
        <xdr:cNvPicPr>
          <a:picLocks noChangeAspect="1"/>
        </xdr:cNvPicPr>
      </xdr:nvPicPr>
      <xdr:blipFill>
        <a:blip r:embed="rId6" r:link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313555" y="44046775"/>
          <a:ext cx="2704465" cy="27152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2" name="ID_3D60B72D2E80464794223C37773A63EA" descr="BAUER Custom Hyperlite 2 Hockey Stick- Sr – Quick Turn"/>
        <xdr:cNvPicPr>
          <a:picLocks noChangeAspect="1"/>
        </xdr:cNvPicPr>
      </xdr:nvPicPr>
      <xdr:blipFill>
        <a:blip r:embed="rId7" r:link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112895" y="61026675"/>
          <a:ext cx="2343150" cy="23425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5" name="ID_AAAAA0D157804108AC1F7FBA9C1E86E7" descr="CCM JETSPEED FT6 PRO Hockey Stick Senior - Hockey Equipment"/>
        <xdr:cNvPicPr>
          <a:picLocks noChangeAspect="1"/>
        </xdr:cNvPicPr>
      </xdr:nvPicPr>
      <xdr:blipFill>
        <a:blip r:embed="rId8" r:link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tretch>
          <a:fillRect/>
        </a:stretch>
      </xdr:blipFill>
      <xdr:spPr>
        <a:xfrm>
          <a:off x="4018280" y="70694550"/>
          <a:ext cx="1972310" cy="19723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1EFD52A55AAA48F7BF312999CD9DC4AC" descr="CCM RIBCOR TRIGGER 9 PRO Hockey Stick Intermediate - Equipment"/>
        <xdr:cNvPicPr>
          <a:picLocks noChangeAspect="1"/>
        </xdr:cNvPicPr>
      </xdr:nvPicPr>
      <xdr:blipFill>
        <a:blip r:embed="rId9" r:link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008755" y="76438125"/>
          <a:ext cx="2486660" cy="24955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7" name="ID_3444BCBFF4AB4D6FB3E1122076F2909C" descr="CCM Tacks XF-70 Hockey Stick- Sr"/>
        <xdr:cNvPicPr>
          <a:picLocks noChangeAspect="1"/>
        </xdr:cNvPicPr>
      </xdr:nvPicPr>
      <xdr:blipFill>
        <a:blip r:embed="rId10" r:link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037330" y="82190590"/>
          <a:ext cx="1801495" cy="18002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8" name="ID_1FEB97FC38CE4107B896714DCF23225D" descr="CCM JETSPEED FT7 PRO Hockey Stick Junior - Equipment"/>
        <xdr:cNvPicPr>
          <a:picLocks noChangeAspect="1"/>
        </xdr:cNvPicPr>
      </xdr:nvPicPr>
      <xdr:blipFill>
        <a:blip r:embed="rId11" r:link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999230" y="86630510"/>
          <a:ext cx="2323465" cy="23336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9" name="ID_9BA374078A334D209471737104A10B73" descr="CCM Jetspeed FT7 Pro Chrome Hockey Stick- Sr"/>
        <xdr:cNvPicPr>
          <a:picLocks noChangeAspect="1"/>
        </xdr:cNvPicPr>
      </xdr:nvPicPr>
      <xdr:blipFill>
        <a:blip r:embed="rId12" r:link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026535" y="95326200"/>
          <a:ext cx="2621915" cy="26289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" name="ID_045C000CFDCF4C8888D9FA00CAF8DC4B" descr="CCM Jetspeed FT7 Pro Blue Hockey Stick- Int"/>
        <xdr:cNvPicPr>
          <a:picLocks noChangeAspect="1"/>
        </xdr:cNvPicPr>
      </xdr:nvPicPr>
      <xdr:blipFill>
        <a:blip r:embed="rId13" r:link="rId2">
          <a:clrChange>
            <a:clrFrom>
              <a:srgbClr val="FFFFFF">
                <a:alpha val="100000"/>
              </a:srgbClr>
            </a:clrFrom>
            <a:clrTo>
              <a:srgbClr val="FFFFFF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3971925" y="100869750"/>
          <a:ext cx="2005330" cy="202247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30" name="ID_22421E7EF61F497DB774114024EB437D" descr="CCM FT GHOST Hockey Stick- Sr"/>
        <xdr:cNvPicPr>
          <a:picLocks noChangeAspect="1"/>
        </xdr:cNvPicPr>
      </xdr:nvPicPr>
      <xdr:blipFill>
        <a:blip r:embed="rId14" r:link="rId2">
          <a:clrChange>
            <a:clrFrom>
              <a:srgbClr val="FFFFFF">
                <a:alpha val="100000"/>
              </a:srgbClr>
            </a:clrFrom>
            <a:clrTo>
              <a:srgbClr val="FFFFFF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009390" y="107632500"/>
          <a:ext cx="2383155" cy="239141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6" name="ID_9335CB35113E45F5BBE6E519174924F5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 flipH="1">
          <a:off x="4199255" y="101116765"/>
          <a:ext cx="1702435" cy="303149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C29BAD0C5ED1402990F54B6E43AEF935" descr="New Hockey Equipment, Gear &amp; Products - GearGeek"/>
        <xdr:cNvPicPr>
          <a:picLocks noChangeAspect="1"/>
        </xdr:cNvPicPr>
      </xdr:nvPicPr>
      <xdr:blipFill>
        <a:blip r:embed="rId16" r:link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tretch>
          <a:fillRect/>
        </a:stretch>
      </xdr:blipFill>
      <xdr:spPr>
        <a:xfrm>
          <a:off x="4323715" y="111185325"/>
          <a:ext cx="1591310" cy="15913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" name="ID_39A5880227134159A9A3F039B773E513" descr="CCM Tacks AS6 Pro One Piece Stick - Intermediate | Jerry's Hockey ..."/>
        <xdr:cNvPicPr>
          <a:picLocks noChangeAspect="1"/>
        </xdr:cNvPicPr>
      </xdr:nvPicPr>
      <xdr:blipFill>
        <a:blip r:embed="rId17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tretch>
          <a:fillRect/>
        </a:stretch>
      </xdr:blipFill>
      <xdr:spPr>
        <a:xfrm>
          <a:off x="4018915" y="124710825"/>
          <a:ext cx="1372870" cy="132270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" name="ID_EFFD59756232498F8A948A7CBAEA3330" descr="Bauer NEXUS Sync Senior Hockey Stick – Pro Am Sportswear Sudbury"/>
        <xdr:cNvPicPr>
          <a:picLocks noChangeAspect="1"/>
        </xdr:cNvPicPr>
      </xdr:nvPicPr>
      <xdr:blipFill>
        <a:blip r:embed="rId18" r:link="rId2">
          <a:clrChange>
            <a:clrFrom>
              <a:srgbClr val="FFFFFF">
                <a:alpha val="100000"/>
              </a:srgbClr>
            </a:clrFrom>
            <a:clrTo>
              <a:srgbClr val="FFFFFF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04640" y="131311650"/>
          <a:ext cx="2390140" cy="239141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2" name="ID_73102BB9A18B497E9DF98D8518A668D4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3970020" y="122701050"/>
          <a:ext cx="9505950" cy="136017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" name="ID_0D04EF3BE17D4E5F9CCC2D694D80A0E5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3970020" y="714375"/>
          <a:ext cx="9753600" cy="137636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" name="ID_E17A95AADBB245A5910B1EC7308989B7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3970020" y="2536825"/>
          <a:ext cx="9753600" cy="139065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" name="ID_56D7E1C9D1DA4547B2E9B04906D45B3F" descr="dcc4ee9c57001f8cd538a8266969c3af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084320" y="1082675"/>
          <a:ext cx="7134860" cy="1005840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<sst xmlns="http://schemas.openxmlformats.org/spreadsheetml/2006/main" count="4766" uniqueCount="127">
  <si>
    <t>V Below BD Inventory sticks in stock list</t>
  </si>
  <si>
    <t>IN STOCK LIST</t>
  </si>
  <si>
    <t>SIZE</t>
  </si>
  <si>
    <t>colour</t>
  </si>
  <si>
    <t xml:space="preserve">curve </t>
  </si>
  <si>
    <t>FLEX</t>
  </si>
  <si>
    <t>R/L</t>
  </si>
  <si>
    <t>Qty In stock</t>
  </si>
  <si>
    <t>Ag5nt</t>
  </si>
  <si>
    <t>youth</t>
  </si>
  <si>
    <t>P92</t>
  </si>
  <si>
    <t>R</t>
  </si>
  <si>
    <t>134cm</t>
  </si>
  <si>
    <t>L</t>
  </si>
  <si>
    <t>junior</t>
  </si>
  <si>
    <t>149cm</t>
  </si>
  <si>
    <t>INTER</t>
  </si>
  <si>
    <t>157cm</t>
  </si>
  <si>
    <t>senior</t>
  </si>
  <si>
    <t>165cm</t>
  </si>
  <si>
    <t>P28</t>
  </si>
  <si>
    <t>P02</t>
  </si>
  <si>
    <t>P92M</t>
  </si>
  <si>
    <t xml:space="preserve">PROTO  black </t>
  </si>
  <si>
    <t>P28M</t>
  </si>
  <si>
    <t>132cm</t>
  </si>
  <si>
    <t>PROTO golden</t>
  </si>
  <si>
    <t>INT</t>
  </si>
  <si>
    <t>P90TM</t>
  </si>
  <si>
    <t>P88</t>
  </si>
  <si>
    <t>PM9</t>
  </si>
  <si>
    <t>P91</t>
  </si>
  <si>
    <t>168CM</t>
  </si>
  <si>
    <t>int</t>
  </si>
  <si>
    <t xml:space="preserve">PROTO  WHITE </t>
  </si>
  <si>
    <t>P91A</t>
  </si>
  <si>
    <t>Hyperlite2</t>
  </si>
  <si>
    <t>150cm</t>
  </si>
  <si>
    <t>160cm</t>
  </si>
  <si>
    <t>170cm</t>
  </si>
  <si>
    <t>tracer  blue</t>
  </si>
  <si>
    <t>170CM</t>
  </si>
  <si>
    <t>FT6 pro</t>
  </si>
  <si>
    <t>P29</t>
  </si>
  <si>
    <t>168cm</t>
  </si>
  <si>
    <t>175CM</t>
  </si>
  <si>
    <t>Trigger 9 pro</t>
  </si>
  <si>
    <t xml:space="preserve"> XFpro</t>
  </si>
  <si>
    <t>FT8 pro  silvery</t>
  </si>
  <si>
    <t>160CM</t>
  </si>
  <si>
    <t>FT7 pro  red</t>
  </si>
  <si>
    <t>175cm</t>
  </si>
  <si>
    <t>FT7 pro  gray</t>
  </si>
  <si>
    <t>FT7 pro  blue</t>
  </si>
  <si>
    <t>GHOST</t>
  </si>
  <si>
    <t>vizion</t>
  </si>
  <si>
    <t>P29+1/4</t>
  </si>
  <si>
    <t>P28+1/4</t>
  </si>
  <si>
    <t>TWITCH BLUE</t>
  </si>
  <si>
    <t>150CM</t>
  </si>
  <si>
    <t>TWITCH pink=Ocean drive</t>
  </si>
  <si>
    <t>TWITCH purple</t>
  </si>
  <si>
    <t>165CM</t>
  </si>
  <si>
    <t>Hyperlite2 goalie stick</t>
  </si>
  <si>
    <t>P31</t>
  </si>
  <si>
    <t xml:space="preserve"> 18k black stick 300g</t>
  </si>
  <si>
    <t>jr</t>
  </si>
  <si>
    <t xml:space="preserve"> 18k black stick 384.6g</t>
  </si>
  <si>
    <t>167cm</t>
  </si>
  <si>
    <t xml:space="preserve"> 18k black stick 401.9g</t>
  </si>
  <si>
    <t xml:space="preserve"> 18k black stick 367.6g</t>
  </si>
  <si>
    <t xml:space="preserve"> 18k black stick 400.5g</t>
  </si>
  <si>
    <t xml:space="preserve"> 18k black stick 387.7g</t>
  </si>
  <si>
    <t xml:space="preserve"> 18k black stick 369.6g</t>
  </si>
  <si>
    <t xml:space="preserve"> 18k black stick 391.1g</t>
  </si>
  <si>
    <t xml:space="preserve"> 18k black stick 383.3g</t>
  </si>
  <si>
    <t xml:space="preserve"> 18k black stick 394.9g</t>
  </si>
  <si>
    <t xml:space="preserve"> 18k black stick 384g</t>
  </si>
  <si>
    <t xml:space="preserve"> 18k black stick 380g</t>
  </si>
  <si>
    <t xml:space="preserve"> 18k black stick 382.5g</t>
  </si>
  <si>
    <t xml:space="preserve"> 18k black stick 395.7g</t>
  </si>
  <si>
    <t xml:space="preserve"> 18k black stick 350g</t>
  </si>
  <si>
    <t>18k surface unbranded stick(400g)</t>
  </si>
  <si>
    <t>18k surface unbranded stick(315g)</t>
  </si>
  <si>
    <t>159CM</t>
  </si>
  <si>
    <t>Р92</t>
  </si>
  <si>
    <t>18k surface unbranded stick(390g)</t>
  </si>
  <si>
    <t>SR</t>
  </si>
  <si>
    <t>Р28</t>
  </si>
  <si>
    <t>JR</t>
  </si>
  <si>
    <t>18k surface unbranded stick(295g)</t>
  </si>
  <si>
    <t>YTH</t>
  </si>
  <si>
    <t>beads blade  unbranded 18k black stick 401g</t>
  </si>
  <si>
    <t>beads blade  unbranded 18k black stick 397.5g</t>
  </si>
  <si>
    <t xml:space="preserve">Below green cover senior flex and length is inter length </t>
  </si>
  <si>
    <t>HP2</t>
  </si>
  <si>
    <t>AG5</t>
  </si>
  <si>
    <t>158cm</t>
  </si>
  <si>
    <t>proto white</t>
  </si>
  <si>
    <t>XF</t>
  </si>
  <si>
    <t>FT6</t>
  </si>
  <si>
    <t>F</t>
  </si>
  <si>
    <t>proto black</t>
  </si>
  <si>
    <t>black stick</t>
  </si>
  <si>
    <t xml:space="preserve"> V Below F Inventory sticks in stock list</t>
  </si>
  <si>
    <t>ag5tn</t>
  </si>
  <si>
    <t>AS6</t>
  </si>
  <si>
    <t>SYNC</t>
  </si>
  <si>
    <t>p28</t>
  </si>
  <si>
    <t xml:space="preserve">PROTO black  </t>
  </si>
  <si>
    <t>ULTRA SONIC goalie stick</t>
  </si>
  <si>
    <t>Math goalie stick</t>
  </si>
  <si>
    <t>Below ULTR SOIC hockey glove in stock list</t>
  </si>
  <si>
    <t>SIZE(inches)</t>
  </si>
  <si>
    <t>颜色Color</t>
  </si>
  <si>
    <t>qty/pair</t>
  </si>
  <si>
    <t>blue white</t>
  </si>
  <si>
    <t>black red</t>
  </si>
  <si>
    <t>black white</t>
  </si>
  <si>
    <t>black</t>
  </si>
  <si>
    <t xml:space="preserve">Total </t>
  </si>
  <si>
    <t>V Below HT Inventory sticks in stock list</t>
  </si>
  <si>
    <t>Bauer  flylite standard color</t>
  </si>
  <si>
    <t>Bauer Flylite silvery</t>
  </si>
  <si>
    <t xml:space="preserve">Hyperlite2 goalie stick </t>
  </si>
  <si>
    <t>Trigger 10 pro silvery</t>
  </si>
  <si>
    <t>trigger 10 pro standard color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</si>
</sst>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5">
    <font>
      <sz val="11"/>
      <color rgb="FF000000"/>
      <name val="Arial"/>
      <charset val="204"/>
    </font>
    <font>
      <sz val="11"/>
      <color theme="1"/>
      <name val="方正大黑体_GBK"/>
      <charset val="134"/>
    </font>
    <font>
      <sz val="12"/>
      <name val="方正大黑体_GBK"/>
      <charset val="134"/>
    </font>
    <font>
      <b/>
      <sz val="9"/>
      <name val="方正大黑体_GBK"/>
      <charset val="134"/>
    </font>
    <font>
      <sz val="9"/>
      <name val="方正大黑体_GBK"/>
      <charset val="134"/>
    </font>
    <font>
      <sz val="9"/>
      <color theme="1"/>
      <name val="方正大黑体_GBK"/>
      <charset val="134"/>
    </font>
    <font>
      <b/>
      <sz val="11"/>
      <color theme="1"/>
      <name val="方正大黑体_GBK"/>
      <charset val="134"/>
    </font>
    <font>
      <sz val="14"/>
      <name val="方正大黑体_GBK"/>
      <charset val="134"/>
    </font>
    <font>
      <sz val="11"/>
      <name val="方正大黑体_GBK"/>
      <charset val="134"/>
    </font>
    <font>
      <sz val="11"/>
      <color theme="1"/>
      <name val="宋体"/>
      <charset val="134"/>
      <scheme val="minor"/>
    </font>
    <font>
      <b/>
      <sz val="14"/>
      <name val="Arial"/>
      <charset val="0"/>
    </font>
    <font>
      <b/>
      <sz val="14"/>
      <name val="SimSun"/>
      <charset val="134"/>
    </font>
    <font>
      <b/>
      <sz val="14"/>
      <color rgb="FF000000"/>
      <name val="Arial"/>
      <charset val="0"/>
    </font>
    <font>
      <b/>
      <sz val="6"/>
      <color theme="1"/>
      <name val="方正大黑体_GBK"/>
      <charset val="134"/>
    </font>
    <font>
      <b/>
      <sz val="12"/>
      <name val="方正大黑体_GBK"/>
      <charset val="134"/>
    </font>
    <font>
      <b/>
      <sz val="9"/>
      <color theme="1"/>
      <name val="方正大黑体_GBK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4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15158543656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3408001953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3" tint="0.799340800195319"/>
        <bgColor indexed="64"/>
      </patternFill>
    </fill>
    <fill>
      <patternFill patternType="solid">
        <fgColor theme="9" tint="0.3992126224555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0" tint="-0.349986266670736"/>
        <bgColor indexed="64"/>
      </patternFill>
    </fill>
    <fill>
      <patternFill patternType="solid">
        <fgColor theme="5" tint="0.399151585436567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799645985290078"/>
        <bgColor indexed="64"/>
      </patternFill>
    </fill>
    <fill>
      <patternFill patternType="solid">
        <fgColor theme="8" tint="0.399639881588183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3" tint="0.399090548417615"/>
        <bgColor indexed="64"/>
      </patternFill>
    </fill>
    <fill>
      <patternFill patternType="solid">
        <fgColor theme="3" tint="0.39912106692709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3" fontId="9" fillId="0" borderId="0" applyFont="0" applyFill="0" applyBorder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2" fontId="9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9" fillId="25" borderId="9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26" borderId="12" applyNumberFormat="0" applyAlignment="0" applyProtection="0">
      <alignment vertical="center"/>
    </xf>
    <xf numFmtId="0" fontId="25" fillId="27" borderId="13" applyNumberFormat="0" applyAlignment="0" applyProtection="0">
      <alignment vertical="center"/>
    </xf>
    <xf numFmtId="0" fontId="26" fillId="27" borderId="12" applyNumberFormat="0" applyAlignment="0" applyProtection="0">
      <alignment vertical="center"/>
    </xf>
    <xf numFmtId="0" fontId="27" fillId="28" borderId="14" applyNumberFormat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29" fillId="0" borderId="16" applyNumberFormat="0" applyFill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4" fillId="34" borderId="0" applyNumberFormat="0" applyBorder="0" applyAlignment="0" applyProtection="0">
      <alignment vertical="center"/>
    </xf>
    <xf numFmtId="0" fontId="34" fillId="3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4" fillId="37" borderId="0" applyNumberFormat="0" applyBorder="0" applyAlignment="0" applyProtection="0">
      <alignment vertical="center"/>
    </xf>
    <xf numFmtId="0" fontId="33" fillId="38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4" fillId="39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33" fillId="41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9" fillId="0" borderId="0">
      <alignment vertical="center"/>
    </xf>
  </cellStyleXfs>
  <cellXfs count="238">
    <xf numFmtId="0" fontId="0" fillId="0" borderId="0" xfId="0" applyFill="1" applyBorder="1" applyAlignment="1">
      <alignment horizontal="left" vertical="top" wrapText="1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7" fillId="3" borderId="4" xfId="49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7" fillId="3" borderId="5" xfId="49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0" fontId="7" fillId="3" borderId="6" xfId="49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7" fillId="3" borderId="2" xfId="49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0" fontId="2" fillId="5" borderId="3" xfId="0" applyFont="1" applyFill="1" applyBorder="1" applyAlignment="1">
      <alignment horizontal="center" vertical="center"/>
    </xf>
    <xf numFmtId="0" fontId="2" fillId="5" borderId="5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6" borderId="4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/>
    </xf>
    <xf numFmtId="0" fontId="2" fillId="6" borderId="6" xfId="0" applyFont="1" applyFill="1" applyBorder="1" applyAlignment="1">
      <alignment horizontal="center" vertical="center"/>
    </xf>
    <xf numFmtId="0" fontId="1" fillId="7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8" borderId="5" xfId="0" applyFont="1" applyFill="1" applyBorder="1" applyAlignment="1">
      <alignment horizontal="center" vertical="center"/>
    </xf>
    <xf numFmtId="0" fontId="2" fillId="8" borderId="2" xfId="0" applyFont="1" applyFill="1" applyBorder="1" applyAlignment="1">
      <alignment horizontal="center" vertical="center"/>
    </xf>
    <xf numFmtId="0" fontId="2" fillId="8" borderId="4" xfId="0" applyFont="1" applyFill="1" applyBorder="1" applyAlignment="1">
      <alignment horizontal="center" vertical="center"/>
    </xf>
    <xf numFmtId="0" fontId="2" fillId="8" borderId="3" xfId="0" applyFont="1" applyFill="1" applyBorder="1" applyAlignment="1">
      <alignment horizontal="center" vertical="center"/>
    </xf>
    <xf numFmtId="0" fontId="1" fillId="8" borderId="2" xfId="0" applyFont="1" applyFill="1" applyBorder="1" applyAlignment="1">
      <alignment horizontal="center" vertical="center"/>
    </xf>
    <xf numFmtId="0" fontId="2" fillId="8" borderId="6" xfId="0" applyFont="1" applyFill="1" applyBorder="1" applyAlignment="1">
      <alignment horizontal="center" vertical="center"/>
    </xf>
    <xf numFmtId="0" fontId="2" fillId="8" borderId="0" xfId="0" applyFont="1" applyFill="1" applyBorder="1" applyAlignment="1">
      <alignment horizontal="center" vertical="center"/>
    </xf>
    <xf numFmtId="0" fontId="8" fillId="9" borderId="4" xfId="0" applyFont="1" applyFill="1" applyBorder="1" applyAlignment="1">
      <alignment horizontal="center" vertical="center"/>
    </xf>
    <xf numFmtId="0" fontId="1" fillId="9" borderId="2" xfId="0" applyFont="1" applyFill="1" applyBorder="1" applyAlignment="1">
      <alignment horizontal="center" vertical="center"/>
    </xf>
    <xf numFmtId="0" fontId="1" fillId="9" borderId="4" xfId="0" applyFont="1" applyFill="1" applyBorder="1" applyAlignment="1">
      <alignment horizontal="center" vertical="center"/>
    </xf>
    <xf numFmtId="0" fontId="1" fillId="9" borderId="3" xfId="0" applyFont="1" applyFill="1" applyBorder="1" applyAlignment="1">
      <alignment horizontal="center" vertical="center"/>
    </xf>
    <xf numFmtId="0" fontId="8" fillId="9" borderId="5" xfId="0" applyFont="1" applyFill="1" applyBorder="1" applyAlignment="1">
      <alignment horizontal="center" vertical="center"/>
    </xf>
    <xf numFmtId="0" fontId="1" fillId="9" borderId="5" xfId="0" applyFont="1" applyFill="1" applyBorder="1" applyAlignment="1">
      <alignment horizontal="center" vertical="center"/>
    </xf>
    <xf numFmtId="0" fontId="1" fillId="9" borderId="6" xfId="0" applyFont="1" applyFill="1" applyBorder="1" applyAlignment="1">
      <alignment horizontal="center" vertical="center"/>
    </xf>
    <xf numFmtId="0" fontId="8" fillId="9" borderId="6" xfId="0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0" fontId="2" fillId="10" borderId="4" xfId="0" applyFont="1" applyFill="1" applyBorder="1" applyAlignment="1">
      <alignment horizontal="center" vertical="center"/>
    </xf>
    <xf numFmtId="0" fontId="2" fillId="10" borderId="2" xfId="0" applyFont="1" applyFill="1" applyBorder="1" applyAlignment="1">
      <alignment horizontal="center" vertical="center"/>
    </xf>
    <xf numFmtId="0" fontId="2" fillId="10" borderId="3" xfId="0" applyFont="1" applyFill="1" applyBorder="1" applyAlignment="1">
      <alignment horizontal="center" vertical="center"/>
    </xf>
    <xf numFmtId="0" fontId="2" fillId="10" borderId="5" xfId="0" applyFont="1" applyFill="1" applyBorder="1" applyAlignment="1">
      <alignment horizontal="center" vertical="center"/>
    </xf>
    <xf numFmtId="0" fontId="1" fillId="10" borderId="2" xfId="0" applyFont="1" applyFill="1" applyBorder="1" applyAlignment="1">
      <alignment horizontal="center" vertical="center"/>
    </xf>
    <xf numFmtId="0" fontId="2" fillId="10" borderId="6" xfId="0" applyFont="1" applyFill="1" applyBorder="1" applyAlignment="1">
      <alignment horizontal="center" vertical="center"/>
    </xf>
    <xf numFmtId="0" fontId="2" fillId="11" borderId="2" xfId="0" applyFont="1" applyFill="1" applyBorder="1" applyAlignment="1">
      <alignment horizontal="center" vertical="center"/>
    </xf>
    <xf numFmtId="0" fontId="1" fillId="11" borderId="2" xfId="0" applyFont="1" applyFill="1" applyBorder="1" applyAlignment="1">
      <alignment horizontal="center" vertical="center"/>
    </xf>
    <xf numFmtId="0" fontId="2" fillId="11" borderId="4" xfId="0" applyFont="1" applyFill="1" applyBorder="1" applyAlignment="1">
      <alignment horizontal="center" vertical="center"/>
    </xf>
    <xf numFmtId="0" fontId="2" fillId="11" borderId="3" xfId="0" applyFont="1" applyFill="1" applyBorder="1" applyAlignment="1">
      <alignment horizontal="center" vertical="center"/>
    </xf>
    <xf numFmtId="0" fontId="2" fillId="11" borderId="5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0" fontId="2" fillId="11" borderId="6" xfId="0" applyFont="1" applyFill="1" applyBorder="1" applyAlignment="1">
      <alignment horizontal="center" vertical="center"/>
    </xf>
    <xf numFmtId="0" fontId="2" fillId="12" borderId="5" xfId="0" applyFont="1" applyFill="1" applyBorder="1" applyAlignment="1">
      <alignment horizontal="center" vertical="center"/>
    </xf>
    <xf numFmtId="0" fontId="2" fillId="12" borderId="2" xfId="0" applyFont="1" applyFill="1" applyBorder="1" applyAlignment="1">
      <alignment horizontal="center" vertical="center"/>
    </xf>
    <xf numFmtId="0" fontId="2" fillId="12" borderId="4" xfId="0" applyFont="1" applyFill="1" applyBorder="1" applyAlignment="1">
      <alignment horizontal="center" vertical="center"/>
    </xf>
    <xf numFmtId="0" fontId="2" fillId="12" borderId="3" xfId="0" applyFont="1" applyFill="1" applyBorder="1" applyAlignment="1">
      <alignment horizontal="center" vertical="center"/>
    </xf>
    <xf numFmtId="0" fontId="2" fillId="12" borderId="6" xfId="0" applyFont="1" applyFill="1" applyBorder="1" applyAlignment="1">
      <alignment horizontal="center" vertical="center"/>
    </xf>
    <xf numFmtId="0" fontId="2" fillId="13" borderId="2" xfId="0" applyFont="1" applyFill="1" applyBorder="1" applyAlignment="1">
      <alignment horizontal="center" vertical="center"/>
    </xf>
    <xf numFmtId="0" fontId="2" fillId="13" borderId="4" xfId="0" applyFont="1" applyFill="1" applyBorder="1" applyAlignment="1">
      <alignment horizontal="center" vertical="center"/>
    </xf>
    <xf numFmtId="0" fontId="2" fillId="13" borderId="3" xfId="0" applyFont="1" applyFill="1" applyBorder="1" applyAlignment="1">
      <alignment horizontal="center" vertical="center"/>
    </xf>
    <xf numFmtId="0" fontId="2" fillId="13" borderId="5" xfId="0" applyFont="1" applyFill="1" applyBorder="1" applyAlignment="1">
      <alignment horizontal="center" vertical="center"/>
    </xf>
    <xf numFmtId="0" fontId="2" fillId="13" borderId="6" xfId="0" applyFont="1" applyFill="1" applyBorder="1" applyAlignment="1">
      <alignment horizontal="center" vertical="center"/>
    </xf>
    <xf numFmtId="0" fontId="2" fillId="14" borderId="2" xfId="0" applyFont="1" applyFill="1" applyBorder="1" applyAlignment="1">
      <alignment horizontal="center" vertical="center"/>
    </xf>
    <xf numFmtId="0" fontId="2" fillId="14" borderId="4" xfId="0" applyFont="1" applyFill="1" applyBorder="1" applyAlignment="1">
      <alignment horizontal="center" vertical="center"/>
    </xf>
    <xf numFmtId="0" fontId="2" fillId="14" borderId="3" xfId="0" applyFont="1" applyFill="1" applyBorder="1" applyAlignment="1">
      <alignment horizontal="center" vertical="center"/>
    </xf>
    <xf numFmtId="0" fontId="2" fillId="14" borderId="5" xfId="0" applyFont="1" applyFill="1" applyBorder="1" applyAlignment="1">
      <alignment horizontal="center" vertical="center"/>
    </xf>
    <xf numFmtId="0" fontId="2" fillId="15" borderId="2" xfId="0" applyFont="1" applyFill="1" applyBorder="1" applyAlignment="1">
      <alignment horizontal="center" vertical="center"/>
    </xf>
    <xf numFmtId="0" fontId="1" fillId="15" borderId="2" xfId="0" applyFont="1" applyFill="1" applyBorder="1" applyAlignment="1">
      <alignment horizontal="center" vertical="center"/>
    </xf>
    <xf numFmtId="0" fontId="2" fillId="15" borderId="4" xfId="0" applyFont="1" applyFill="1" applyBorder="1" applyAlignment="1">
      <alignment horizontal="center" vertical="center"/>
    </xf>
    <xf numFmtId="0" fontId="2" fillId="15" borderId="3" xfId="0" applyFont="1" applyFill="1" applyBorder="1" applyAlignment="1">
      <alignment horizontal="center" vertical="center"/>
    </xf>
    <xf numFmtId="0" fontId="2" fillId="15" borderId="5" xfId="0" applyFont="1" applyFill="1" applyBorder="1" applyAlignment="1">
      <alignment horizontal="center" vertical="center"/>
    </xf>
    <xf numFmtId="0" fontId="2" fillId="15" borderId="6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2" fillId="16" borderId="5" xfId="0" applyFont="1" applyFill="1" applyBorder="1" applyAlignment="1">
      <alignment horizontal="center" vertical="center"/>
    </xf>
    <xf numFmtId="0" fontId="2" fillId="16" borderId="2" xfId="0" applyFont="1" applyFill="1" applyBorder="1" applyAlignment="1">
      <alignment horizontal="center" vertical="center"/>
    </xf>
    <xf numFmtId="0" fontId="2" fillId="16" borderId="4" xfId="0" applyFont="1" applyFill="1" applyBorder="1" applyAlignment="1">
      <alignment horizontal="center" vertical="center"/>
    </xf>
    <xf numFmtId="0" fontId="2" fillId="16" borderId="3" xfId="0" applyFont="1" applyFill="1" applyBorder="1" applyAlignment="1">
      <alignment horizontal="center" vertical="center"/>
    </xf>
    <xf numFmtId="0" fontId="2" fillId="16" borderId="6" xfId="0" applyFont="1" applyFill="1" applyBorder="1" applyAlignment="1">
      <alignment horizontal="center" vertical="center"/>
    </xf>
    <xf numFmtId="0" fontId="2" fillId="17" borderId="2" xfId="0" applyFont="1" applyFill="1" applyBorder="1" applyAlignment="1">
      <alignment horizontal="center" vertical="center"/>
    </xf>
    <xf numFmtId="0" fontId="2" fillId="17" borderId="3" xfId="0" applyFont="1" applyFill="1" applyBorder="1" applyAlignment="1">
      <alignment horizontal="center" vertical="center"/>
    </xf>
    <xf numFmtId="0" fontId="2" fillId="17" borderId="2" xfId="0" applyFont="1" applyFill="1" applyBorder="1" applyAlignment="1">
      <alignment vertical="center"/>
    </xf>
    <xf numFmtId="0" fontId="1" fillId="0" borderId="2" xfId="0" applyFont="1" applyFill="1" applyBorder="1" applyAlignment="1">
      <alignment horizontal="left" vertical="center"/>
    </xf>
    <xf numFmtId="0" fontId="2" fillId="0" borderId="7" xfId="0" applyFont="1" applyFill="1" applyBorder="1" applyAlignment="1">
      <alignment horizontal="center" vertical="center"/>
    </xf>
    <xf numFmtId="0" fontId="2" fillId="18" borderId="5" xfId="0" applyFont="1" applyFill="1" applyBorder="1" applyAlignment="1">
      <alignment horizontal="center" vertical="center"/>
    </xf>
    <xf numFmtId="0" fontId="2" fillId="18" borderId="2" xfId="0" applyFont="1" applyFill="1" applyBorder="1" applyAlignment="1">
      <alignment horizontal="center" vertical="center"/>
    </xf>
    <xf numFmtId="0" fontId="2" fillId="18" borderId="4" xfId="0" applyFont="1" applyFill="1" applyBorder="1" applyAlignment="1">
      <alignment horizontal="center" vertical="center"/>
    </xf>
    <xf numFmtId="0" fontId="2" fillId="18" borderId="3" xfId="0" applyFont="1" applyFill="1" applyBorder="1" applyAlignment="1">
      <alignment horizontal="center" vertical="center"/>
    </xf>
    <xf numFmtId="0" fontId="2" fillId="18" borderId="6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/>
    </xf>
    <xf numFmtId="0" fontId="2" fillId="19" borderId="2" xfId="0" applyFont="1" applyFill="1" applyBorder="1" applyAlignment="1">
      <alignment horizontal="left" vertical="center"/>
    </xf>
    <xf numFmtId="0" fontId="2" fillId="19" borderId="2" xfId="0" applyFont="1" applyFill="1" applyBorder="1" applyAlignment="1">
      <alignment horizontal="center" vertical="center"/>
    </xf>
    <xf numFmtId="0" fontId="2" fillId="19" borderId="3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9" fillId="0" borderId="0" xfId="0" applyFont="1" applyFill="1" applyAlignment="1">
      <alignment vertical="center"/>
    </xf>
    <xf numFmtId="0" fontId="1" fillId="0" borderId="0" xfId="0" applyFont="1" applyFill="1" applyAlignment="1">
      <alignment horizontal="left" vertical="center"/>
    </xf>
    <xf numFmtId="0" fontId="6" fillId="0" borderId="2" xfId="0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left" vertical="center"/>
    </xf>
    <xf numFmtId="0" fontId="2" fillId="20" borderId="4" xfId="0" applyFont="1" applyFill="1" applyBorder="1" applyAlignment="1">
      <alignment horizontal="center" vertical="center"/>
    </xf>
    <xf numFmtId="0" fontId="6" fillId="20" borderId="2" xfId="0" applyFont="1" applyFill="1" applyBorder="1" applyAlignment="1">
      <alignment horizontal="center" vertical="center"/>
    </xf>
    <xf numFmtId="0" fontId="2" fillId="20" borderId="2" xfId="0" applyFont="1" applyFill="1" applyBorder="1" applyAlignment="1">
      <alignment horizontal="center" vertical="center" wrapText="1"/>
    </xf>
    <xf numFmtId="0" fontId="2" fillId="20" borderId="4" xfId="0" applyFont="1" applyFill="1" applyBorder="1" applyAlignment="1">
      <alignment horizontal="center" vertical="center" wrapText="1"/>
    </xf>
    <xf numFmtId="0" fontId="2" fillId="20" borderId="3" xfId="0" applyFont="1" applyFill="1" applyBorder="1" applyAlignment="1">
      <alignment horizontal="center" vertical="center" wrapText="1"/>
    </xf>
    <xf numFmtId="0" fontId="2" fillId="20" borderId="5" xfId="0" applyFont="1" applyFill="1" applyBorder="1" applyAlignment="1">
      <alignment horizontal="center" vertical="center"/>
    </xf>
    <xf numFmtId="0" fontId="2" fillId="20" borderId="5" xfId="0" applyFont="1" applyFill="1" applyBorder="1" applyAlignment="1">
      <alignment horizontal="center" vertical="center" wrapText="1"/>
    </xf>
    <xf numFmtId="0" fontId="2" fillId="20" borderId="2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1" borderId="4" xfId="0" applyFont="1" applyFill="1" applyBorder="1" applyAlignment="1">
      <alignment horizontal="center" vertical="center"/>
    </xf>
    <xf numFmtId="0" fontId="2" fillId="21" borderId="2" xfId="0" applyFont="1" applyFill="1" applyBorder="1" applyAlignment="1">
      <alignment horizontal="center" vertical="center"/>
    </xf>
    <xf numFmtId="0" fontId="2" fillId="21" borderId="2" xfId="0" applyFont="1" applyFill="1" applyBorder="1" applyAlignment="1">
      <alignment horizontal="center" vertical="center" wrapText="1"/>
    </xf>
    <xf numFmtId="0" fontId="2" fillId="21" borderId="4" xfId="0" applyFont="1" applyFill="1" applyBorder="1" applyAlignment="1">
      <alignment horizontal="center" vertical="center" wrapText="1"/>
    </xf>
    <xf numFmtId="0" fontId="2" fillId="21" borderId="3" xfId="0" applyFont="1" applyFill="1" applyBorder="1" applyAlignment="1">
      <alignment horizontal="center" vertical="center" wrapText="1"/>
    </xf>
    <xf numFmtId="0" fontId="2" fillId="21" borderId="5" xfId="0" applyFont="1" applyFill="1" applyBorder="1" applyAlignment="1">
      <alignment horizontal="center" vertical="center"/>
    </xf>
    <xf numFmtId="0" fontId="2" fillId="21" borderId="6" xfId="0" applyFont="1" applyFill="1" applyBorder="1" applyAlignment="1">
      <alignment horizontal="center" vertical="center" wrapText="1"/>
    </xf>
    <xf numFmtId="0" fontId="2" fillId="21" borderId="5" xfId="0" applyFont="1" applyFill="1" applyBorder="1" applyAlignment="1">
      <alignment horizontal="center" vertical="center" wrapText="1"/>
    </xf>
    <xf numFmtId="0" fontId="2" fillId="21" borderId="3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6" fillId="22" borderId="2" xfId="0" applyFont="1" applyFill="1" applyBorder="1" applyAlignment="1">
      <alignment horizontal="center" vertical="center"/>
    </xf>
    <xf numFmtId="0" fontId="2" fillId="22" borderId="2" xfId="0" applyFont="1" applyFill="1" applyBorder="1" applyAlignment="1">
      <alignment horizontal="center" vertical="center"/>
    </xf>
    <xf numFmtId="0" fontId="1" fillId="22" borderId="2" xfId="0" applyFont="1" applyFill="1" applyBorder="1" applyAlignment="1">
      <alignment horizontal="center" vertical="center"/>
    </xf>
    <xf numFmtId="0" fontId="6" fillId="22" borderId="6" xfId="0" applyFont="1" applyFill="1" applyBorder="1" applyAlignment="1">
      <alignment horizontal="center" vertical="center"/>
    </xf>
    <xf numFmtId="0" fontId="1" fillId="22" borderId="3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6" fillId="11" borderId="2" xfId="0" applyFont="1" applyFill="1" applyBorder="1" applyAlignment="1">
      <alignment horizontal="center" vertical="center"/>
    </xf>
    <xf numFmtId="0" fontId="1" fillId="11" borderId="3" xfId="0" applyFont="1" applyFill="1" applyBorder="1" applyAlignment="1">
      <alignment horizontal="center" vertical="center"/>
    </xf>
    <xf numFmtId="0" fontId="6" fillId="19" borderId="4" xfId="0" applyFont="1" applyFill="1" applyBorder="1" applyAlignment="1">
      <alignment horizontal="center" vertical="center"/>
    </xf>
    <xf numFmtId="0" fontId="1" fillId="19" borderId="2" xfId="0" applyFont="1" applyFill="1" applyBorder="1" applyAlignment="1">
      <alignment horizontal="center" vertical="center"/>
    </xf>
    <xf numFmtId="0" fontId="14" fillId="19" borderId="4" xfId="0" applyFont="1" applyFill="1" applyBorder="1" applyAlignment="1">
      <alignment horizontal="center" vertical="center"/>
    </xf>
    <xf numFmtId="0" fontId="6" fillId="19" borderId="5" xfId="0" applyFont="1" applyFill="1" applyBorder="1" applyAlignment="1">
      <alignment horizontal="center" vertical="center"/>
    </xf>
    <xf numFmtId="0" fontId="14" fillId="19" borderId="6" xfId="0" applyFont="1" applyFill="1" applyBorder="1" applyAlignment="1">
      <alignment horizontal="center" vertical="center"/>
    </xf>
    <xf numFmtId="0" fontId="14" fillId="19" borderId="5" xfId="0" applyFont="1" applyFill="1" applyBorder="1" applyAlignment="1">
      <alignment horizontal="center" vertical="center"/>
    </xf>
    <xf numFmtId="0" fontId="6" fillId="19" borderId="6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3" borderId="4" xfId="0" applyFont="1" applyFill="1" applyBorder="1" applyAlignment="1">
      <alignment horizontal="center" vertical="center"/>
    </xf>
    <xf numFmtId="0" fontId="6" fillId="23" borderId="2" xfId="0" applyFont="1" applyFill="1" applyBorder="1" applyAlignment="1">
      <alignment horizontal="center" vertical="center"/>
    </xf>
    <xf numFmtId="0" fontId="6" fillId="23" borderId="3" xfId="0" applyFont="1" applyFill="1" applyBorder="1" applyAlignment="1">
      <alignment horizontal="center" vertical="center"/>
    </xf>
    <xf numFmtId="0" fontId="6" fillId="23" borderId="5" xfId="0" applyFont="1" applyFill="1" applyBorder="1" applyAlignment="1">
      <alignment horizontal="center" vertical="center"/>
    </xf>
    <xf numFmtId="0" fontId="6" fillId="24" borderId="2" xfId="0" applyFont="1" applyFill="1" applyBorder="1" applyAlignment="1">
      <alignment horizontal="center" vertical="center"/>
    </xf>
    <xf numFmtId="0" fontId="6" fillId="24" borderId="4" xfId="0" applyFont="1" applyFill="1" applyBorder="1" applyAlignment="1">
      <alignment horizontal="center" vertical="center"/>
    </xf>
    <xf numFmtId="0" fontId="6" fillId="24" borderId="3" xfId="0" applyFont="1" applyFill="1" applyBorder="1" applyAlignment="1">
      <alignment horizontal="center" vertical="center"/>
    </xf>
    <xf numFmtId="0" fontId="6" fillId="24" borderId="5" xfId="0" applyFont="1" applyFill="1" applyBorder="1" applyAlignment="1">
      <alignment horizontal="center" vertical="center"/>
    </xf>
    <xf numFmtId="0" fontId="6" fillId="23" borderId="6" xfId="0" applyFont="1" applyFill="1" applyBorder="1" applyAlignment="1">
      <alignment horizontal="center" vertical="center"/>
    </xf>
    <xf numFmtId="0" fontId="6" fillId="24" borderId="6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center"/>
    </xf>
    <xf numFmtId="0" fontId="1" fillId="0" borderId="0" xfId="0" applyFont="1" applyFill="1" applyAlignment="1">
      <alignment horizontal="left" vertical="center"/>
    </xf>
    <xf numFmtId="0" fontId="6" fillId="0" borderId="2" xfId="0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5" xfId="49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8.jpeg"/><Relationship Id="rId8" Type="http://schemas.openxmlformats.org/officeDocument/2006/relationships/image" Target="media/image7.jpeg"/><Relationship Id="rId7" Type="http://schemas.openxmlformats.org/officeDocument/2006/relationships/image" Target="media/image6.jpeg"/><Relationship Id="rId6" Type="http://schemas.openxmlformats.org/officeDocument/2006/relationships/image" Target="media/image5.jpeg"/><Relationship Id="rId5" Type="http://schemas.openxmlformats.org/officeDocument/2006/relationships/image" Target="media/image4.jpeg"/><Relationship Id="rId4" Type="http://schemas.openxmlformats.org/officeDocument/2006/relationships/image" Target="media/image3.png"/><Relationship Id="rId3" Type="http://schemas.openxmlformats.org/officeDocument/2006/relationships/image" Target="media/image2.png"/><Relationship Id="rId22" Type="http://schemas.openxmlformats.org/officeDocument/2006/relationships/image" Target="media/image21.jpeg"/><Relationship Id="rId21" Type="http://schemas.openxmlformats.org/officeDocument/2006/relationships/image" Target="media/image20.png"/><Relationship Id="rId20" Type="http://schemas.openxmlformats.org/officeDocument/2006/relationships/image" Target="media/image19.png"/><Relationship Id="rId2" Type="http://schemas.openxmlformats.org/officeDocument/2006/relationships/image" Target="NULL" TargetMode="External"/><Relationship Id="rId19" Type="http://schemas.openxmlformats.org/officeDocument/2006/relationships/image" Target="media/image18.png"/><Relationship Id="rId18" Type="http://schemas.openxmlformats.org/officeDocument/2006/relationships/image" Target="media/image17.jpeg"/><Relationship Id="rId17" Type="http://schemas.openxmlformats.org/officeDocument/2006/relationships/image" Target="media/image16.jpeg"/><Relationship Id="rId16" Type="http://schemas.openxmlformats.org/officeDocument/2006/relationships/image" Target="media/image15.jpeg"/><Relationship Id="rId15" Type="http://schemas.openxmlformats.org/officeDocument/2006/relationships/image" Target="media/image14.png"/><Relationship Id="rId14" Type="http://schemas.openxmlformats.org/officeDocument/2006/relationships/image" Target="media/image13.jpeg"/><Relationship Id="rId13" Type="http://schemas.openxmlformats.org/officeDocument/2006/relationships/image" Target="media/image12.jpeg"/><Relationship Id="rId12" Type="http://schemas.openxmlformats.org/officeDocument/2006/relationships/image" Target="media/image11.jpeg"/><Relationship Id="rId11" Type="http://schemas.openxmlformats.org/officeDocument/2006/relationships/image" Target="media/image10.jpeg"/><Relationship Id="rId10" Type="http://schemas.openxmlformats.org/officeDocument/2006/relationships/image" Target="media/image9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6</xdr:col>
      <xdr:colOff>0</xdr:colOff>
      <xdr:row>133</xdr:row>
      <xdr:rowOff>0</xdr:rowOff>
    </xdr:from>
    <xdr:ext cx="1823720" cy="7711440"/>
    <xdr:grpSp>
      <xdr:nvGrpSpPr>
        <xdr:cNvPr id="254" name="group254"/>
        <xdr:cNvGrpSpPr/>
      </xdr:nvGrpSpPr>
      <xdr:grpSpPr>
        <a:xfrm>
          <a:off x="7307580" y="26196925"/>
          <a:ext cx="1823720" cy="7711440"/>
          <a:chOff x="0" y="0"/>
          <a:chExt cx="1823085" cy="8082912"/>
        </a:xfrm>
      </xdr:grpSpPr>
      <xdr:sp>
        <xdr:nvSpPr>
          <xdr:cNvPr id="2" name="textbox1"/>
          <xdr:cNvSpPr txBox="1"/>
        </xdr:nvSpPr>
        <xdr:spPr>
          <a:xfrm>
            <a:off x="0" y="0"/>
            <a:ext cx="909320" cy="53467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00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</xdr:txBody>
      </xdr:sp>
      <xdr:sp>
        <xdr:nvSpPr>
          <xdr:cNvPr id="5" name="textbox5"/>
          <xdr:cNvSpPr txBox="1"/>
        </xdr:nvSpPr>
        <xdr:spPr>
          <a:xfrm>
            <a:off x="909955" y="0"/>
            <a:ext cx="913764" cy="17653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6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77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0" name="textbox10"/>
          <xdr:cNvSpPr txBox="1"/>
        </xdr:nvSpPr>
        <xdr:spPr>
          <a:xfrm>
            <a:off x="909955" y="177164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687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87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5" name="textbox15"/>
          <xdr:cNvSpPr txBox="1"/>
        </xdr:nvSpPr>
        <xdr:spPr>
          <a:xfrm>
            <a:off x="909955" y="352425"/>
            <a:ext cx="913764" cy="18288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6875" algn="l" rtl="0" eaLnBrk="0">
              <a:lnSpc>
                <a:spcPct val="77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87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20" name="textbox20"/>
          <xdr:cNvSpPr txBox="1"/>
        </xdr:nvSpPr>
        <xdr:spPr>
          <a:xfrm>
            <a:off x="0" y="535305"/>
            <a:ext cx="909320" cy="21037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2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13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13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13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13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13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9000"/>
              </a:lnSpc>
            </a:pPr>
            <a:endParaRPr sz="1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27660" algn="l" rtl="0" eaLnBrk="0">
              <a:lnSpc>
                <a:spcPct val="77000"/>
              </a:lnSpc>
            </a:pPr>
            <a:r>
              <a:rPr sz="1100" kern="0" spc="-1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P92M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25" name="textbox25"/>
          <xdr:cNvSpPr txBox="1"/>
        </xdr:nvSpPr>
        <xdr:spPr>
          <a:xfrm>
            <a:off x="909955" y="535305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55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0" name="textbox30"/>
          <xdr:cNvSpPr txBox="1"/>
        </xdr:nvSpPr>
        <xdr:spPr>
          <a:xfrm>
            <a:off x="909955" y="710565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55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5" name="textbox35"/>
          <xdr:cNvSpPr txBox="1"/>
        </xdr:nvSpPr>
        <xdr:spPr>
          <a:xfrm>
            <a:off x="909955" y="885825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75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65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0" name="textbox40"/>
          <xdr:cNvSpPr txBox="1"/>
        </xdr:nvSpPr>
        <xdr:spPr>
          <a:xfrm>
            <a:off x="909955" y="1061085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75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65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5" name="textbox45"/>
          <xdr:cNvSpPr txBox="1"/>
        </xdr:nvSpPr>
        <xdr:spPr>
          <a:xfrm>
            <a:off x="909955" y="1236344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70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0" name="textbox50"/>
          <xdr:cNvSpPr txBox="1"/>
        </xdr:nvSpPr>
        <xdr:spPr>
          <a:xfrm>
            <a:off x="909955" y="1411605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70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5" name="textbox55"/>
          <xdr:cNvSpPr txBox="1"/>
        </xdr:nvSpPr>
        <xdr:spPr>
          <a:xfrm>
            <a:off x="909955" y="1586864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77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0" name="textbox60"/>
          <xdr:cNvSpPr txBox="1"/>
        </xdr:nvSpPr>
        <xdr:spPr>
          <a:xfrm>
            <a:off x="909955" y="1762125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77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5" name="textbox65"/>
          <xdr:cNvSpPr txBox="1"/>
        </xdr:nvSpPr>
        <xdr:spPr>
          <a:xfrm>
            <a:off x="909955" y="1937385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687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87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70" name="textbox70"/>
          <xdr:cNvSpPr txBox="1"/>
        </xdr:nvSpPr>
        <xdr:spPr>
          <a:xfrm>
            <a:off x="909955" y="2112645"/>
            <a:ext cx="913764" cy="17589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4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6875" algn="l" rtl="0" eaLnBrk="0">
              <a:lnSpc>
                <a:spcPct val="75000"/>
              </a:lnSpc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87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75" name="textbox75"/>
          <xdr:cNvSpPr txBox="1"/>
        </xdr:nvSpPr>
        <xdr:spPr>
          <a:xfrm>
            <a:off x="909955" y="2288539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687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95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0" name="textbox80"/>
          <xdr:cNvSpPr txBox="1"/>
        </xdr:nvSpPr>
        <xdr:spPr>
          <a:xfrm>
            <a:off x="909955" y="2463800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687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95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5" name="textbox85"/>
          <xdr:cNvSpPr txBox="1"/>
        </xdr:nvSpPr>
        <xdr:spPr>
          <a:xfrm>
            <a:off x="0" y="2639060"/>
            <a:ext cx="909320" cy="175260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11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11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12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12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7000"/>
              </a:lnSpc>
            </a:pPr>
            <a:endParaRPr sz="1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2585" algn="l" rtl="0" eaLnBrk="0">
              <a:lnSpc>
                <a:spcPct val="77000"/>
              </a:lnSpc>
            </a:pPr>
            <a:r>
              <a:rPr sz="1100" kern="0" spc="-1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P91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90" name="textbox90"/>
          <xdr:cNvSpPr txBox="1"/>
        </xdr:nvSpPr>
        <xdr:spPr>
          <a:xfrm>
            <a:off x="909955" y="2639060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55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95" name="textbox95"/>
          <xdr:cNvSpPr txBox="1"/>
        </xdr:nvSpPr>
        <xdr:spPr>
          <a:xfrm>
            <a:off x="909955" y="2814320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55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00" name="textbox100"/>
          <xdr:cNvSpPr txBox="1"/>
        </xdr:nvSpPr>
        <xdr:spPr>
          <a:xfrm>
            <a:off x="909955" y="2989579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75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65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05" name="textbox105"/>
          <xdr:cNvSpPr txBox="1"/>
        </xdr:nvSpPr>
        <xdr:spPr>
          <a:xfrm>
            <a:off x="909955" y="3164839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75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65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10" name="textbox110"/>
          <xdr:cNvSpPr txBox="1"/>
        </xdr:nvSpPr>
        <xdr:spPr>
          <a:xfrm>
            <a:off x="909955" y="3340100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70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15" name="textbox115"/>
          <xdr:cNvSpPr txBox="1"/>
        </xdr:nvSpPr>
        <xdr:spPr>
          <a:xfrm>
            <a:off x="909955" y="3515359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70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20" name="textbox120"/>
          <xdr:cNvSpPr txBox="1"/>
        </xdr:nvSpPr>
        <xdr:spPr>
          <a:xfrm>
            <a:off x="909955" y="3690620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77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25" name="textbox125"/>
          <xdr:cNvSpPr txBox="1"/>
        </xdr:nvSpPr>
        <xdr:spPr>
          <a:xfrm>
            <a:off x="909955" y="3865879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77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30" name="textbox130"/>
          <xdr:cNvSpPr txBox="1"/>
        </xdr:nvSpPr>
        <xdr:spPr>
          <a:xfrm>
            <a:off x="909955" y="4040504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687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87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35" name="textbox135"/>
          <xdr:cNvSpPr txBox="1"/>
        </xdr:nvSpPr>
        <xdr:spPr>
          <a:xfrm>
            <a:off x="909955" y="4215765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687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87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40" name="textbox140"/>
          <xdr:cNvSpPr txBox="1"/>
        </xdr:nvSpPr>
        <xdr:spPr>
          <a:xfrm>
            <a:off x="0" y="4391659"/>
            <a:ext cx="909320" cy="262890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07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07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07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07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07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07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08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08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2585" algn="l" rtl="0" eaLnBrk="0">
              <a:lnSpc>
                <a:spcPct val="77000"/>
              </a:lnSpc>
              <a:spcBef>
                <a:spcPts val="5"/>
              </a:spcBef>
            </a:pPr>
            <a:r>
              <a:rPr sz="1100" kern="0" spc="-1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P28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45" name="textbox145"/>
          <xdr:cNvSpPr txBox="1"/>
        </xdr:nvSpPr>
        <xdr:spPr>
          <a:xfrm>
            <a:off x="909955" y="4391025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55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50" name="textbox150"/>
          <xdr:cNvSpPr txBox="1"/>
        </xdr:nvSpPr>
        <xdr:spPr>
          <a:xfrm>
            <a:off x="909955" y="4566284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55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55" name="textbox155"/>
          <xdr:cNvSpPr txBox="1"/>
        </xdr:nvSpPr>
        <xdr:spPr>
          <a:xfrm>
            <a:off x="909955" y="4741545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75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65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60" name="textbox160"/>
          <xdr:cNvSpPr txBox="1"/>
        </xdr:nvSpPr>
        <xdr:spPr>
          <a:xfrm>
            <a:off x="909955" y="4916804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75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65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65" name="textbox165"/>
          <xdr:cNvSpPr txBox="1"/>
        </xdr:nvSpPr>
        <xdr:spPr>
          <a:xfrm>
            <a:off x="909955" y="5092065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70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70" name="textbox170"/>
          <xdr:cNvSpPr txBox="1"/>
        </xdr:nvSpPr>
        <xdr:spPr>
          <a:xfrm>
            <a:off x="909955" y="5267325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70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75" name="textbox175"/>
          <xdr:cNvSpPr txBox="1"/>
        </xdr:nvSpPr>
        <xdr:spPr>
          <a:xfrm>
            <a:off x="909955" y="5442584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77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80" name="textbox180"/>
          <xdr:cNvSpPr txBox="1"/>
        </xdr:nvSpPr>
        <xdr:spPr>
          <a:xfrm>
            <a:off x="909955" y="5617845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77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85" name="textbox185"/>
          <xdr:cNvSpPr txBox="1"/>
        </xdr:nvSpPr>
        <xdr:spPr>
          <a:xfrm>
            <a:off x="909955" y="5793104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687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87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90" name="textbox190"/>
          <xdr:cNvSpPr txBox="1"/>
        </xdr:nvSpPr>
        <xdr:spPr>
          <a:xfrm>
            <a:off x="909955" y="5968365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687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87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95" name="textbox195"/>
          <xdr:cNvSpPr txBox="1"/>
        </xdr:nvSpPr>
        <xdr:spPr>
          <a:xfrm>
            <a:off x="909955" y="6143625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687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87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200" name="textbox200"/>
          <xdr:cNvSpPr txBox="1"/>
        </xdr:nvSpPr>
        <xdr:spPr>
          <a:xfrm>
            <a:off x="909955" y="6318884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687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95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205" name="textbox205"/>
          <xdr:cNvSpPr txBox="1"/>
        </xdr:nvSpPr>
        <xdr:spPr>
          <a:xfrm>
            <a:off x="909955" y="6494145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687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95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210" name="textbox210"/>
          <xdr:cNvSpPr txBox="1"/>
        </xdr:nvSpPr>
        <xdr:spPr>
          <a:xfrm>
            <a:off x="909955" y="6669405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7147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102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215" name="textbox215"/>
          <xdr:cNvSpPr txBox="1"/>
        </xdr:nvSpPr>
        <xdr:spPr>
          <a:xfrm>
            <a:off x="909955" y="6844665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7147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102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220" name="textbox220"/>
          <xdr:cNvSpPr txBox="1"/>
        </xdr:nvSpPr>
        <xdr:spPr>
          <a:xfrm>
            <a:off x="0" y="7020559"/>
            <a:ext cx="909320" cy="106299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00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</xdr:txBody>
      </xdr:sp>
      <xdr:sp>
        <xdr:nvSpPr>
          <xdr:cNvPr id="224" name="textbox224"/>
          <xdr:cNvSpPr txBox="1"/>
        </xdr:nvSpPr>
        <xdr:spPr>
          <a:xfrm>
            <a:off x="909955" y="7019925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55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229" name="textbox229"/>
          <xdr:cNvSpPr txBox="1"/>
        </xdr:nvSpPr>
        <xdr:spPr>
          <a:xfrm>
            <a:off x="909955" y="7195184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55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234" name="textbox234"/>
          <xdr:cNvSpPr txBox="1"/>
        </xdr:nvSpPr>
        <xdr:spPr>
          <a:xfrm>
            <a:off x="909955" y="7370444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75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65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239" name="textbox239"/>
          <xdr:cNvSpPr txBox="1"/>
        </xdr:nvSpPr>
        <xdr:spPr>
          <a:xfrm>
            <a:off x="909955" y="7545705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75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65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244" name="textbox244"/>
          <xdr:cNvSpPr txBox="1"/>
        </xdr:nvSpPr>
        <xdr:spPr>
          <a:xfrm>
            <a:off x="909955" y="7720965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70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249" name="textbox249"/>
          <xdr:cNvSpPr txBox="1"/>
        </xdr:nvSpPr>
        <xdr:spPr>
          <a:xfrm>
            <a:off x="909955" y="7896225"/>
            <a:ext cx="913764" cy="186689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4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7000"/>
              </a:lnSpc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70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" name="path"/>
          <xdr:cNvSpPr txBox="1"/>
        </xdr:nvSpPr>
        <xdr:spPr>
          <a:xfrm>
            <a:off x="0" y="0"/>
            <a:ext cx="9525" cy="534670"/>
          </a:xfrm>
          <a:custGeom>
            <a:avLst/>
            <a:gdLst/>
            <a:ahLst/>
            <a:cxnLst/>
            <a:rect l="0" t="0" r="0" b="0"/>
            <a:pathLst>
              <a:path w="1420" h="840">
                <a:moveTo>
                  <a:pt x="0" y="84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" name="path"/>
          <xdr:cNvSpPr txBox="1"/>
        </xdr:nvSpPr>
        <xdr:spPr>
          <a:xfrm>
            <a:off x="0" y="534670"/>
            <a:ext cx="909320" cy="9525"/>
          </a:xfrm>
          <a:custGeom>
            <a:avLst/>
            <a:gdLst/>
            <a:ahLst/>
            <a:cxnLst/>
            <a:rect l="0" t="0" r="0" b="0"/>
            <a:pathLst>
              <a:path w="1420" h="84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" name="path"/>
          <xdr:cNvSpPr txBox="1"/>
        </xdr:nvSpPr>
        <xdr:spPr>
          <a:xfrm>
            <a:off x="909320" y="0"/>
            <a:ext cx="9525" cy="534670"/>
          </a:xfrm>
          <a:custGeom>
            <a:avLst/>
            <a:gdLst/>
            <a:ahLst/>
            <a:cxnLst/>
            <a:rect l="0" t="0" r="0" b="0"/>
            <a:pathLst>
              <a:path w="1420" h="840">
                <a:moveTo>
                  <a:pt x="1420" y="84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" name="path"/>
          <xdr:cNvSpPr txBox="1"/>
        </xdr:nvSpPr>
        <xdr:spPr>
          <a:xfrm>
            <a:off x="909955" y="0"/>
            <a:ext cx="9525" cy="17653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" name="path"/>
          <xdr:cNvSpPr txBox="1"/>
        </xdr:nvSpPr>
        <xdr:spPr>
          <a:xfrm>
            <a:off x="909955" y="17653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" name="path"/>
          <xdr:cNvSpPr txBox="1"/>
        </xdr:nvSpPr>
        <xdr:spPr>
          <a:xfrm>
            <a:off x="1823719" y="0"/>
            <a:ext cx="9525" cy="17653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1" name="path"/>
          <xdr:cNvSpPr txBox="1"/>
        </xdr:nvSpPr>
        <xdr:spPr>
          <a:xfrm>
            <a:off x="909955" y="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2" name="path"/>
          <xdr:cNvSpPr txBox="1"/>
        </xdr:nvSpPr>
        <xdr:spPr>
          <a:xfrm>
            <a:off x="909955" y="17716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3" name="path"/>
          <xdr:cNvSpPr txBox="1"/>
        </xdr:nvSpPr>
        <xdr:spPr>
          <a:xfrm>
            <a:off x="909955" y="35242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4" name="path"/>
          <xdr:cNvSpPr txBox="1"/>
        </xdr:nvSpPr>
        <xdr:spPr>
          <a:xfrm>
            <a:off x="1823719" y="17716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6" name="path"/>
          <xdr:cNvSpPr txBox="1"/>
        </xdr:nvSpPr>
        <xdr:spPr>
          <a:xfrm>
            <a:off x="909955" y="17716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7" name="path"/>
          <xdr:cNvSpPr txBox="1"/>
        </xdr:nvSpPr>
        <xdr:spPr>
          <a:xfrm>
            <a:off x="909955" y="352425"/>
            <a:ext cx="9525" cy="182880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8" name="path"/>
          <xdr:cNvSpPr txBox="1"/>
        </xdr:nvSpPr>
        <xdr:spPr>
          <a:xfrm>
            <a:off x="909955" y="53530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9" name="path"/>
          <xdr:cNvSpPr txBox="1"/>
        </xdr:nvSpPr>
        <xdr:spPr>
          <a:xfrm>
            <a:off x="1823719" y="352425"/>
            <a:ext cx="9525" cy="182880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1" name="path"/>
          <xdr:cNvSpPr txBox="1"/>
        </xdr:nvSpPr>
        <xdr:spPr>
          <a:xfrm>
            <a:off x="909955" y="35242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2" name="path"/>
          <xdr:cNvSpPr txBox="1"/>
        </xdr:nvSpPr>
        <xdr:spPr>
          <a:xfrm>
            <a:off x="0" y="535305"/>
            <a:ext cx="9525" cy="2103755"/>
          </a:xfrm>
          <a:custGeom>
            <a:avLst/>
            <a:gdLst/>
            <a:ahLst/>
            <a:cxnLst/>
            <a:rect l="0" t="0" r="0" b="0"/>
            <a:pathLst>
              <a:path w="1420" h="3300">
                <a:moveTo>
                  <a:pt x="0" y="330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3" name="path"/>
          <xdr:cNvSpPr txBox="1"/>
        </xdr:nvSpPr>
        <xdr:spPr>
          <a:xfrm>
            <a:off x="0" y="2639060"/>
            <a:ext cx="909320" cy="9525"/>
          </a:xfrm>
          <a:custGeom>
            <a:avLst/>
            <a:gdLst/>
            <a:ahLst/>
            <a:cxnLst/>
            <a:rect l="0" t="0" r="0" b="0"/>
            <a:pathLst>
              <a:path w="1420" h="330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4" name="path"/>
          <xdr:cNvSpPr txBox="1"/>
        </xdr:nvSpPr>
        <xdr:spPr>
          <a:xfrm>
            <a:off x="909320" y="535305"/>
            <a:ext cx="9525" cy="2103755"/>
          </a:xfrm>
          <a:custGeom>
            <a:avLst/>
            <a:gdLst/>
            <a:ahLst/>
            <a:cxnLst/>
            <a:rect l="0" t="0" r="0" b="0"/>
            <a:pathLst>
              <a:path w="1420" h="3300">
                <a:moveTo>
                  <a:pt x="1420" y="330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6" name="path"/>
          <xdr:cNvSpPr txBox="1"/>
        </xdr:nvSpPr>
        <xdr:spPr>
          <a:xfrm>
            <a:off x="0" y="535305"/>
            <a:ext cx="909320" cy="9525"/>
          </a:xfrm>
          <a:custGeom>
            <a:avLst/>
            <a:gdLst/>
            <a:ahLst/>
            <a:cxnLst/>
            <a:rect l="0" t="0" r="0" b="0"/>
            <a:pathLst>
              <a:path w="1420" h="3300">
                <a:moveTo>
                  <a:pt x="1420" y="3300"/>
                </a:moveTo>
                <a:lnTo>
                  <a:pt x="0" y="330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7" name="path"/>
          <xdr:cNvSpPr txBox="1"/>
        </xdr:nvSpPr>
        <xdr:spPr>
          <a:xfrm>
            <a:off x="909955" y="53530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8" name="path"/>
          <xdr:cNvSpPr txBox="1"/>
        </xdr:nvSpPr>
        <xdr:spPr>
          <a:xfrm>
            <a:off x="909955" y="71056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9" name="path"/>
          <xdr:cNvSpPr txBox="1"/>
        </xdr:nvSpPr>
        <xdr:spPr>
          <a:xfrm>
            <a:off x="1823719" y="53530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1" name="path"/>
          <xdr:cNvSpPr txBox="1"/>
        </xdr:nvSpPr>
        <xdr:spPr>
          <a:xfrm>
            <a:off x="909955" y="53530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2" name="path"/>
          <xdr:cNvSpPr txBox="1"/>
        </xdr:nvSpPr>
        <xdr:spPr>
          <a:xfrm>
            <a:off x="909955" y="7105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3" name="path"/>
          <xdr:cNvSpPr txBox="1"/>
        </xdr:nvSpPr>
        <xdr:spPr>
          <a:xfrm>
            <a:off x="909955" y="88582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4" name="path"/>
          <xdr:cNvSpPr txBox="1"/>
        </xdr:nvSpPr>
        <xdr:spPr>
          <a:xfrm>
            <a:off x="1823719" y="7105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6" name="path"/>
          <xdr:cNvSpPr txBox="1"/>
        </xdr:nvSpPr>
        <xdr:spPr>
          <a:xfrm>
            <a:off x="909955" y="71056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7" name="path"/>
          <xdr:cNvSpPr txBox="1"/>
        </xdr:nvSpPr>
        <xdr:spPr>
          <a:xfrm>
            <a:off x="909955" y="8858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8" name="path"/>
          <xdr:cNvSpPr txBox="1"/>
        </xdr:nvSpPr>
        <xdr:spPr>
          <a:xfrm>
            <a:off x="909955" y="106108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9" name="path"/>
          <xdr:cNvSpPr txBox="1"/>
        </xdr:nvSpPr>
        <xdr:spPr>
          <a:xfrm>
            <a:off x="1823719" y="8858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1" name="path"/>
          <xdr:cNvSpPr txBox="1"/>
        </xdr:nvSpPr>
        <xdr:spPr>
          <a:xfrm>
            <a:off x="909955" y="88582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2" name="path"/>
          <xdr:cNvSpPr txBox="1"/>
        </xdr:nvSpPr>
        <xdr:spPr>
          <a:xfrm>
            <a:off x="909955" y="106108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3" name="path"/>
          <xdr:cNvSpPr txBox="1"/>
        </xdr:nvSpPr>
        <xdr:spPr>
          <a:xfrm>
            <a:off x="909955" y="123634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4" name="path"/>
          <xdr:cNvSpPr txBox="1"/>
        </xdr:nvSpPr>
        <xdr:spPr>
          <a:xfrm>
            <a:off x="1823719" y="106108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6" name="path"/>
          <xdr:cNvSpPr txBox="1"/>
        </xdr:nvSpPr>
        <xdr:spPr>
          <a:xfrm>
            <a:off x="909955" y="106108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7" name="path"/>
          <xdr:cNvSpPr txBox="1"/>
        </xdr:nvSpPr>
        <xdr:spPr>
          <a:xfrm>
            <a:off x="909955" y="123634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8" name="path"/>
          <xdr:cNvSpPr txBox="1"/>
        </xdr:nvSpPr>
        <xdr:spPr>
          <a:xfrm>
            <a:off x="909955" y="141160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9" name="path"/>
          <xdr:cNvSpPr txBox="1"/>
        </xdr:nvSpPr>
        <xdr:spPr>
          <a:xfrm>
            <a:off x="1823719" y="123634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1" name="path"/>
          <xdr:cNvSpPr txBox="1"/>
        </xdr:nvSpPr>
        <xdr:spPr>
          <a:xfrm>
            <a:off x="909955" y="123634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2" name="path"/>
          <xdr:cNvSpPr txBox="1"/>
        </xdr:nvSpPr>
        <xdr:spPr>
          <a:xfrm>
            <a:off x="909955" y="141160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3" name="path"/>
          <xdr:cNvSpPr txBox="1"/>
        </xdr:nvSpPr>
        <xdr:spPr>
          <a:xfrm>
            <a:off x="909955" y="158686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4" name="path"/>
          <xdr:cNvSpPr txBox="1"/>
        </xdr:nvSpPr>
        <xdr:spPr>
          <a:xfrm>
            <a:off x="1823719" y="141160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6" name="path"/>
          <xdr:cNvSpPr txBox="1"/>
        </xdr:nvSpPr>
        <xdr:spPr>
          <a:xfrm>
            <a:off x="909955" y="141160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7" name="path"/>
          <xdr:cNvSpPr txBox="1"/>
        </xdr:nvSpPr>
        <xdr:spPr>
          <a:xfrm>
            <a:off x="909955" y="158686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8" name="path"/>
          <xdr:cNvSpPr txBox="1"/>
        </xdr:nvSpPr>
        <xdr:spPr>
          <a:xfrm>
            <a:off x="909955" y="176212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9" name="path"/>
          <xdr:cNvSpPr txBox="1"/>
        </xdr:nvSpPr>
        <xdr:spPr>
          <a:xfrm>
            <a:off x="1823719" y="158686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1" name="path"/>
          <xdr:cNvSpPr txBox="1"/>
        </xdr:nvSpPr>
        <xdr:spPr>
          <a:xfrm>
            <a:off x="909955" y="158686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2" name="path"/>
          <xdr:cNvSpPr txBox="1"/>
        </xdr:nvSpPr>
        <xdr:spPr>
          <a:xfrm>
            <a:off x="909955" y="17621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3" name="path"/>
          <xdr:cNvSpPr txBox="1"/>
        </xdr:nvSpPr>
        <xdr:spPr>
          <a:xfrm>
            <a:off x="909955" y="193738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4" name="path"/>
          <xdr:cNvSpPr txBox="1"/>
        </xdr:nvSpPr>
        <xdr:spPr>
          <a:xfrm>
            <a:off x="1823719" y="17621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6" name="path"/>
          <xdr:cNvSpPr txBox="1"/>
        </xdr:nvSpPr>
        <xdr:spPr>
          <a:xfrm>
            <a:off x="909955" y="176212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7" name="path"/>
          <xdr:cNvSpPr txBox="1"/>
        </xdr:nvSpPr>
        <xdr:spPr>
          <a:xfrm>
            <a:off x="909955" y="193738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8" name="path"/>
          <xdr:cNvSpPr txBox="1"/>
        </xdr:nvSpPr>
        <xdr:spPr>
          <a:xfrm>
            <a:off x="909955" y="211264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9" name="path"/>
          <xdr:cNvSpPr txBox="1"/>
        </xdr:nvSpPr>
        <xdr:spPr>
          <a:xfrm>
            <a:off x="1823719" y="193738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1" name="path"/>
          <xdr:cNvSpPr txBox="1"/>
        </xdr:nvSpPr>
        <xdr:spPr>
          <a:xfrm>
            <a:off x="909955" y="193738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2" name="path"/>
          <xdr:cNvSpPr txBox="1"/>
        </xdr:nvSpPr>
        <xdr:spPr>
          <a:xfrm>
            <a:off x="909955" y="2112645"/>
            <a:ext cx="9525" cy="17589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3" name="path"/>
          <xdr:cNvSpPr txBox="1"/>
        </xdr:nvSpPr>
        <xdr:spPr>
          <a:xfrm>
            <a:off x="909955" y="228854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4" name="path"/>
          <xdr:cNvSpPr txBox="1"/>
        </xdr:nvSpPr>
        <xdr:spPr>
          <a:xfrm>
            <a:off x="1823719" y="2112645"/>
            <a:ext cx="9525" cy="17589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6" name="path"/>
          <xdr:cNvSpPr txBox="1"/>
        </xdr:nvSpPr>
        <xdr:spPr>
          <a:xfrm>
            <a:off x="909955" y="211264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7" name="path"/>
          <xdr:cNvSpPr txBox="1"/>
        </xdr:nvSpPr>
        <xdr:spPr>
          <a:xfrm>
            <a:off x="909955" y="2288539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8" name="path"/>
          <xdr:cNvSpPr txBox="1"/>
        </xdr:nvSpPr>
        <xdr:spPr>
          <a:xfrm>
            <a:off x="909955" y="246379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9" name="path"/>
          <xdr:cNvSpPr txBox="1"/>
        </xdr:nvSpPr>
        <xdr:spPr>
          <a:xfrm>
            <a:off x="1823719" y="2288539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1" name="path"/>
          <xdr:cNvSpPr txBox="1"/>
        </xdr:nvSpPr>
        <xdr:spPr>
          <a:xfrm>
            <a:off x="909955" y="228853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2" name="path"/>
          <xdr:cNvSpPr txBox="1"/>
        </xdr:nvSpPr>
        <xdr:spPr>
          <a:xfrm>
            <a:off x="909955" y="2463800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3" name="path"/>
          <xdr:cNvSpPr txBox="1"/>
        </xdr:nvSpPr>
        <xdr:spPr>
          <a:xfrm>
            <a:off x="909955" y="263906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4" name="path"/>
          <xdr:cNvSpPr txBox="1"/>
        </xdr:nvSpPr>
        <xdr:spPr>
          <a:xfrm>
            <a:off x="1823719" y="2463800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6" name="path"/>
          <xdr:cNvSpPr txBox="1"/>
        </xdr:nvSpPr>
        <xdr:spPr>
          <a:xfrm>
            <a:off x="909955" y="246380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7" name="path"/>
          <xdr:cNvSpPr txBox="1"/>
        </xdr:nvSpPr>
        <xdr:spPr>
          <a:xfrm>
            <a:off x="0" y="2639060"/>
            <a:ext cx="9525" cy="1752600"/>
          </a:xfrm>
          <a:custGeom>
            <a:avLst/>
            <a:gdLst/>
            <a:ahLst/>
            <a:cxnLst/>
            <a:rect l="0" t="0" r="0" b="0"/>
            <a:pathLst>
              <a:path w="1420" h="2760">
                <a:moveTo>
                  <a:pt x="0" y="27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8" name="path"/>
          <xdr:cNvSpPr txBox="1"/>
        </xdr:nvSpPr>
        <xdr:spPr>
          <a:xfrm>
            <a:off x="0" y="4391660"/>
            <a:ext cx="909320" cy="9525"/>
          </a:xfrm>
          <a:custGeom>
            <a:avLst/>
            <a:gdLst/>
            <a:ahLst/>
            <a:cxnLst/>
            <a:rect l="0" t="0" r="0" b="0"/>
            <a:pathLst>
              <a:path w="1420" h="27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9" name="path"/>
          <xdr:cNvSpPr txBox="1"/>
        </xdr:nvSpPr>
        <xdr:spPr>
          <a:xfrm>
            <a:off x="909320" y="2639060"/>
            <a:ext cx="9525" cy="1752600"/>
          </a:xfrm>
          <a:custGeom>
            <a:avLst/>
            <a:gdLst/>
            <a:ahLst/>
            <a:cxnLst/>
            <a:rect l="0" t="0" r="0" b="0"/>
            <a:pathLst>
              <a:path w="1420" h="2760">
                <a:moveTo>
                  <a:pt x="1420" y="27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1" name="path"/>
          <xdr:cNvSpPr txBox="1"/>
        </xdr:nvSpPr>
        <xdr:spPr>
          <a:xfrm>
            <a:off x="0" y="2639060"/>
            <a:ext cx="909320" cy="9525"/>
          </a:xfrm>
          <a:custGeom>
            <a:avLst/>
            <a:gdLst/>
            <a:ahLst/>
            <a:cxnLst/>
            <a:rect l="0" t="0" r="0" b="0"/>
            <a:pathLst>
              <a:path w="1420" h="2760">
                <a:moveTo>
                  <a:pt x="1420" y="2760"/>
                </a:moveTo>
                <a:lnTo>
                  <a:pt x="0" y="27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2" name="path"/>
          <xdr:cNvSpPr txBox="1"/>
        </xdr:nvSpPr>
        <xdr:spPr>
          <a:xfrm>
            <a:off x="909955" y="2639060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3" name="path"/>
          <xdr:cNvSpPr txBox="1"/>
        </xdr:nvSpPr>
        <xdr:spPr>
          <a:xfrm>
            <a:off x="909955" y="281432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4" name="path"/>
          <xdr:cNvSpPr txBox="1"/>
        </xdr:nvSpPr>
        <xdr:spPr>
          <a:xfrm>
            <a:off x="1823719" y="2639060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6" name="path"/>
          <xdr:cNvSpPr txBox="1"/>
        </xdr:nvSpPr>
        <xdr:spPr>
          <a:xfrm>
            <a:off x="909955" y="263906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7" name="path"/>
          <xdr:cNvSpPr txBox="1"/>
        </xdr:nvSpPr>
        <xdr:spPr>
          <a:xfrm>
            <a:off x="909955" y="2814320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8" name="path"/>
          <xdr:cNvSpPr txBox="1"/>
        </xdr:nvSpPr>
        <xdr:spPr>
          <a:xfrm>
            <a:off x="909955" y="298958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9" name="path"/>
          <xdr:cNvSpPr txBox="1"/>
        </xdr:nvSpPr>
        <xdr:spPr>
          <a:xfrm>
            <a:off x="1823719" y="2814320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01" name="path"/>
          <xdr:cNvSpPr txBox="1"/>
        </xdr:nvSpPr>
        <xdr:spPr>
          <a:xfrm>
            <a:off x="909955" y="281432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02" name="path"/>
          <xdr:cNvSpPr txBox="1"/>
        </xdr:nvSpPr>
        <xdr:spPr>
          <a:xfrm>
            <a:off x="909955" y="2989579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03" name="path"/>
          <xdr:cNvSpPr txBox="1"/>
        </xdr:nvSpPr>
        <xdr:spPr>
          <a:xfrm>
            <a:off x="909955" y="316483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04" name="path"/>
          <xdr:cNvSpPr txBox="1"/>
        </xdr:nvSpPr>
        <xdr:spPr>
          <a:xfrm>
            <a:off x="1823719" y="2989579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06" name="path"/>
          <xdr:cNvSpPr txBox="1"/>
        </xdr:nvSpPr>
        <xdr:spPr>
          <a:xfrm>
            <a:off x="909955" y="298957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07" name="path"/>
          <xdr:cNvSpPr txBox="1"/>
        </xdr:nvSpPr>
        <xdr:spPr>
          <a:xfrm>
            <a:off x="909955" y="3164839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08" name="path"/>
          <xdr:cNvSpPr txBox="1"/>
        </xdr:nvSpPr>
        <xdr:spPr>
          <a:xfrm>
            <a:off x="909955" y="334009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09" name="path"/>
          <xdr:cNvSpPr txBox="1"/>
        </xdr:nvSpPr>
        <xdr:spPr>
          <a:xfrm>
            <a:off x="1823719" y="3164839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11" name="path"/>
          <xdr:cNvSpPr txBox="1"/>
        </xdr:nvSpPr>
        <xdr:spPr>
          <a:xfrm>
            <a:off x="909955" y="316483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12" name="path"/>
          <xdr:cNvSpPr txBox="1"/>
        </xdr:nvSpPr>
        <xdr:spPr>
          <a:xfrm>
            <a:off x="909955" y="3340100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13" name="path"/>
          <xdr:cNvSpPr txBox="1"/>
        </xdr:nvSpPr>
        <xdr:spPr>
          <a:xfrm>
            <a:off x="909955" y="351536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14" name="path"/>
          <xdr:cNvSpPr txBox="1"/>
        </xdr:nvSpPr>
        <xdr:spPr>
          <a:xfrm>
            <a:off x="1823719" y="3340100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16" name="path"/>
          <xdr:cNvSpPr txBox="1"/>
        </xdr:nvSpPr>
        <xdr:spPr>
          <a:xfrm>
            <a:off x="909955" y="334010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17" name="path"/>
          <xdr:cNvSpPr txBox="1"/>
        </xdr:nvSpPr>
        <xdr:spPr>
          <a:xfrm>
            <a:off x="909955" y="3515359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18" name="path"/>
          <xdr:cNvSpPr txBox="1"/>
        </xdr:nvSpPr>
        <xdr:spPr>
          <a:xfrm>
            <a:off x="909955" y="369061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19" name="path"/>
          <xdr:cNvSpPr txBox="1"/>
        </xdr:nvSpPr>
        <xdr:spPr>
          <a:xfrm>
            <a:off x="1823719" y="3515359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21" name="path"/>
          <xdr:cNvSpPr txBox="1"/>
        </xdr:nvSpPr>
        <xdr:spPr>
          <a:xfrm>
            <a:off x="909955" y="351535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22" name="path"/>
          <xdr:cNvSpPr txBox="1"/>
        </xdr:nvSpPr>
        <xdr:spPr>
          <a:xfrm>
            <a:off x="909955" y="3690620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23" name="path"/>
          <xdr:cNvSpPr txBox="1"/>
        </xdr:nvSpPr>
        <xdr:spPr>
          <a:xfrm>
            <a:off x="909955" y="386588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24" name="path"/>
          <xdr:cNvSpPr txBox="1"/>
        </xdr:nvSpPr>
        <xdr:spPr>
          <a:xfrm>
            <a:off x="1823719" y="3690620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26" name="path"/>
          <xdr:cNvSpPr txBox="1"/>
        </xdr:nvSpPr>
        <xdr:spPr>
          <a:xfrm>
            <a:off x="909955" y="369062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27" name="path"/>
          <xdr:cNvSpPr txBox="1"/>
        </xdr:nvSpPr>
        <xdr:spPr>
          <a:xfrm>
            <a:off x="909955" y="3865879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28" name="path"/>
          <xdr:cNvSpPr txBox="1"/>
        </xdr:nvSpPr>
        <xdr:spPr>
          <a:xfrm>
            <a:off x="909955" y="404113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29" name="path"/>
          <xdr:cNvSpPr txBox="1"/>
        </xdr:nvSpPr>
        <xdr:spPr>
          <a:xfrm>
            <a:off x="1823719" y="3865879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31" name="path"/>
          <xdr:cNvSpPr txBox="1"/>
        </xdr:nvSpPr>
        <xdr:spPr>
          <a:xfrm>
            <a:off x="909955" y="386587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32" name="path"/>
          <xdr:cNvSpPr txBox="1"/>
        </xdr:nvSpPr>
        <xdr:spPr>
          <a:xfrm>
            <a:off x="909955" y="404050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33" name="path"/>
          <xdr:cNvSpPr txBox="1"/>
        </xdr:nvSpPr>
        <xdr:spPr>
          <a:xfrm>
            <a:off x="909955" y="421576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34" name="path"/>
          <xdr:cNvSpPr txBox="1"/>
        </xdr:nvSpPr>
        <xdr:spPr>
          <a:xfrm>
            <a:off x="1823719" y="404050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36" name="path"/>
          <xdr:cNvSpPr txBox="1"/>
        </xdr:nvSpPr>
        <xdr:spPr>
          <a:xfrm>
            <a:off x="909955" y="404050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37" name="path"/>
          <xdr:cNvSpPr txBox="1"/>
        </xdr:nvSpPr>
        <xdr:spPr>
          <a:xfrm>
            <a:off x="909955" y="42157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38" name="path"/>
          <xdr:cNvSpPr txBox="1"/>
        </xdr:nvSpPr>
        <xdr:spPr>
          <a:xfrm>
            <a:off x="909955" y="439102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39" name="path"/>
          <xdr:cNvSpPr txBox="1"/>
        </xdr:nvSpPr>
        <xdr:spPr>
          <a:xfrm>
            <a:off x="1823719" y="42157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41" name="path"/>
          <xdr:cNvSpPr txBox="1"/>
        </xdr:nvSpPr>
        <xdr:spPr>
          <a:xfrm>
            <a:off x="909955" y="421576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42" name="path"/>
          <xdr:cNvSpPr txBox="1"/>
        </xdr:nvSpPr>
        <xdr:spPr>
          <a:xfrm>
            <a:off x="0" y="4391659"/>
            <a:ext cx="9525" cy="2628900"/>
          </a:xfrm>
          <a:custGeom>
            <a:avLst/>
            <a:gdLst/>
            <a:ahLst/>
            <a:cxnLst/>
            <a:rect l="0" t="0" r="0" b="0"/>
            <a:pathLst>
              <a:path w="1420" h="4140">
                <a:moveTo>
                  <a:pt x="0" y="414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43" name="path"/>
          <xdr:cNvSpPr txBox="1"/>
        </xdr:nvSpPr>
        <xdr:spPr>
          <a:xfrm>
            <a:off x="0" y="7020559"/>
            <a:ext cx="909320" cy="9525"/>
          </a:xfrm>
          <a:custGeom>
            <a:avLst/>
            <a:gdLst/>
            <a:ahLst/>
            <a:cxnLst/>
            <a:rect l="0" t="0" r="0" b="0"/>
            <a:pathLst>
              <a:path w="1420" h="414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44" name="path"/>
          <xdr:cNvSpPr txBox="1"/>
        </xdr:nvSpPr>
        <xdr:spPr>
          <a:xfrm>
            <a:off x="909320" y="4391659"/>
            <a:ext cx="9525" cy="2628900"/>
          </a:xfrm>
          <a:custGeom>
            <a:avLst/>
            <a:gdLst/>
            <a:ahLst/>
            <a:cxnLst/>
            <a:rect l="0" t="0" r="0" b="0"/>
            <a:pathLst>
              <a:path w="1420" h="4140">
                <a:moveTo>
                  <a:pt x="1420" y="414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46" name="path"/>
          <xdr:cNvSpPr txBox="1"/>
        </xdr:nvSpPr>
        <xdr:spPr>
          <a:xfrm>
            <a:off x="0" y="4391659"/>
            <a:ext cx="909320" cy="9525"/>
          </a:xfrm>
          <a:custGeom>
            <a:avLst/>
            <a:gdLst/>
            <a:ahLst/>
            <a:cxnLst/>
            <a:rect l="0" t="0" r="0" b="0"/>
            <a:pathLst>
              <a:path w="1420" h="4140">
                <a:moveTo>
                  <a:pt x="1420" y="4140"/>
                </a:moveTo>
                <a:lnTo>
                  <a:pt x="0" y="414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47" name="path"/>
          <xdr:cNvSpPr txBox="1"/>
        </xdr:nvSpPr>
        <xdr:spPr>
          <a:xfrm>
            <a:off x="909955" y="43910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48" name="path"/>
          <xdr:cNvSpPr txBox="1"/>
        </xdr:nvSpPr>
        <xdr:spPr>
          <a:xfrm>
            <a:off x="909955" y="456628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49" name="path"/>
          <xdr:cNvSpPr txBox="1"/>
        </xdr:nvSpPr>
        <xdr:spPr>
          <a:xfrm>
            <a:off x="1823719" y="43910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51" name="path"/>
          <xdr:cNvSpPr txBox="1"/>
        </xdr:nvSpPr>
        <xdr:spPr>
          <a:xfrm>
            <a:off x="909955" y="439102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52" name="path"/>
          <xdr:cNvSpPr txBox="1"/>
        </xdr:nvSpPr>
        <xdr:spPr>
          <a:xfrm>
            <a:off x="909955" y="456628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53" name="path"/>
          <xdr:cNvSpPr txBox="1"/>
        </xdr:nvSpPr>
        <xdr:spPr>
          <a:xfrm>
            <a:off x="909955" y="474154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54" name="path"/>
          <xdr:cNvSpPr txBox="1"/>
        </xdr:nvSpPr>
        <xdr:spPr>
          <a:xfrm>
            <a:off x="1823719" y="456628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56" name="path"/>
          <xdr:cNvSpPr txBox="1"/>
        </xdr:nvSpPr>
        <xdr:spPr>
          <a:xfrm>
            <a:off x="909955" y="456628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57" name="path"/>
          <xdr:cNvSpPr txBox="1"/>
        </xdr:nvSpPr>
        <xdr:spPr>
          <a:xfrm>
            <a:off x="909955" y="474154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58" name="path"/>
          <xdr:cNvSpPr txBox="1"/>
        </xdr:nvSpPr>
        <xdr:spPr>
          <a:xfrm>
            <a:off x="909955" y="491680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59" name="path"/>
          <xdr:cNvSpPr txBox="1"/>
        </xdr:nvSpPr>
        <xdr:spPr>
          <a:xfrm>
            <a:off x="1823719" y="474154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61" name="path"/>
          <xdr:cNvSpPr txBox="1"/>
        </xdr:nvSpPr>
        <xdr:spPr>
          <a:xfrm>
            <a:off x="909955" y="474154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62" name="path"/>
          <xdr:cNvSpPr txBox="1"/>
        </xdr:nvSpPr>
        <xdr:spPr>
          <a:xfrm>
            <a:off x="909955" y="491680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63" name="path"/>
          <xdr:cNvSpPr txBox="1"/>
        </xdr:nvSpPr>
        <xdr:spPr>
          <a:xfrm>
            <a:off x="909955" y="509206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64" name="path"/>
          <xdr:cNvSpPr txBox="1"/>
        </xdr:nvSpPr>
        <xdr:spPr>
          <a:xfrm>
            <a:off x="1823719" y="491680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66" name="path"/>
          <xdr:cNvSpPr txBox="1"/>
        </xdr:nvSpPr>
        <xdr:spPr>
          <a:xfrm>
            <a:off x="909955" y="491680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67" name="path"/>
          <xdr:cNvSpPr txBox="1"/>
        </xdr:nvSpPr>
        <xdr:spPr>
          <a:xfrm>
            <a:off x="909955" y="50920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68" name="path"/>
          <xdr:cNvSpPr txBox="1"/>
        </xdr:nvSpPr>
        <xdr:spPr>
          <a:xfrm>
            <a:off x="909955" y="526732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69" name="path"/>
          <xdr:cNvSpPr txBox="1"/>
        </xdr:nvSpPr>
        <xdr:spPr>
          <a:xfrm>
            <a:off x="1823719" y="50920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71" name="path"/>
          <xdr:cNvSpPr txBox="1"/>
        </xdr:nvSpPr>
        <xdr:spPr>
          <a:xfrm>
            <a:off x="909955" y="509206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72" name="path"/>
          <xdr:cNvSpPr txBox="1"/>
        </xdr:nvSpPr>
        <xdr:spPr>
          <a:xfrm>
            <a:off x="909955" y="52673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73" name="path"/>
          <xdr:cNvSpPr txBox="1"/>
        </xdr:nvSpPr>
        <xdr:spPr>
          <a:xfrm>
            <a:off x="909955" y="544258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74" name="path"/>
          <xdr:cNvSpPr txBox="1"/>
        </xdr:nvSpPr>
        <xdr:spPr>
          <a:xfrm>
            <a:off x="1823719" y="52673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76" name="path"/>
          <xdr:cNvSpPr txBox="1"/>
        </xdr:nvSpPr>
        <xdr:spPr>
          <a:xfrm>
            <a:off x="909955" y="526732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77" name="path"/>
          <xdr:cNvSpPr txBox="1"/>
        </xdr:nvSpPr>
        <xdr:spPr>
          <a:xfrm>
            <a:off x="909955" y="544258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78" name="path"/>
          <xdr:cNvSpPr txBox="1"/>
        </xdr:nvSpPr>
        <xdr:spPr>
          <a:xfrm>
            <a:off x="909955" y="561784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79" name="path"/>
          <xdr:cNvSpPr txBox="1"/>
        </xdr:nvSpPr>
        <xdr:spPr>
          <a:xfrm>
            <a:off x="1823719" y="544258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81" name="path"/>
          <xdr:cNvSpPr txBox="1"/>
        </xdr:nvSpPr>
        <xdr:spPr>
          <a:xfrm>
            <a:off x="909955" y="544258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82" name="path"/>
          <xdr:cNvSpPr txBox="1"/>
        </xdr:nvSpPr>
        <xdr:spPr>
          <a:xfrm>
            <a:off x="909955" y="561784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83" name="path"/>
          <xdr:cNvSpPr txBox="1"/>
        </xdr:nvSpPr>
        <xdr:spPr>
          <a:xfrm>
            <a:off x="909955" y="579310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84" name="path"/>
          <xdr:cNvSpPr txBox="1"/>
        </xdr:nvSpPr>
        <xdr:spPr>
          <a:xfrm>
            <a:off x="1823719" y="561784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86" name="path"/>
          <xdr:cNvSpPr txBox="1"/>
        </xdr:nvSpPr>
        <xdr:spPr>
          <a:xfrm>
            <a:off x="909955" y="561784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87" name="path"/>
          <xdr:cNvSpPr txBox="1"/>
        </xdr:nvSpPr>
        <xdr:spPr>
          <a:xfrm>
            <a:off x="909955" y="579310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88" name="path"/>
          <xdr:cNvSpPr txBox="1"/>
        </xdr:nvSpPr>
        <xdr:spPr>
          <a:xfrm>
            <a:off x="909955" y="596836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89" name="path"/>
          <xdr:cNvSpPr txBox="1"/>
        </xdr:nvSpPr>
        <xdr:spPr>
          <a:xfrm>
            <a:off x="1823719" y="579310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91" name="path"/>
          <xdr:cNvSpPr txBox="1"/>
        </xdr:nvSpPr>
        <xdr:spPr>
          <a:xfrm>
            <a:off x="909955" y="579310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92" name="path"/>
          <xdr:cNvSpPr txBox="1"/>
        </xdr:nvSpPr>
        <xdr:spPr>
          <a:xfrm>
            <a:off x="909955" y="59683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93" name="path"/>
          <xdr:cNvSpPr txBox="1"/>
        </xdr:nvSpPr>
        <xdr:spPr>
          <a:xfrm>
            <a:off x="909955" y="614362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94" name="path"/>
          <xdr:cNvSpPr txBox="1"/>
        </xdr:nvSpPr>
        <xdr:spPr>
          <a:xfrm>
            <a:off x="1823719" y="59683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96" name="path"/>
          <xdr:cNvSpPr txBox="1"/>
        </xdr:nvSpPr>
        <xdr:spPr>
          <a:xfrm>
            <a:off x="909955" y="596836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97" name="path"/>
          <xdr:cNvSpPr txBox="1"/>
        </xdr:nvSpPr>
        <xdr:spPr>
          <a:xfrm>
            <a:off x="909955" y="61436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98" name="path"/>
          <xdr:cNvSpPr txBox="1"/>
        </xdr:nvSpPr>
        <xdr:spPr>
          <a:xfrm>
            <a:off x="909955" y="631888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99" name="path"/>
          <xdr:cNvSpPr txBox="1"/>
        </xdr:nvSpPr>
        <xdr:spPr>
          <a:xfrm>
            <a:off x="1823719" y="61436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01" name="path"/>
          <xdr:cNvSpPr txBox="1"/>
        </xdr:nvSpPr>
        <xdr:spPr>
          <a:xfrm>
            <a:off x="909955" y="614362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02" name="path"/>
          <xdr:cNvSpPr txBox="1"/>
        </xdr:nvSpPr>
        <xdr:spPr>
          <a:xfrm>
            <a:off x="909955" y="631888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03" name="path"/>
          <xdr:cNvSpPr txBox="1"/>
        </xdr:nvSpPr>
        <xdr:spPr>
          <a:xfrm>
            <a:off x="909955" y="649414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04" name="path"/>
          <xdr:cNvSpPr txBox="1"/>
        </xdr:nvSpPr>
        <xdr:spPr>
          <a:xfrm>
            <a:off x="1823719" y="631888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06" name="path"/>
          <xdr:cNvSpPr txBox="1"/>
        </xdr:nvSpPr>
        <xdr:spPr>
          <a:xfrm>
            <a:off x="909955" y="631888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07" name="path"/>
          <xdr:cNvSpPr txBox="1"/>
        </xdr:nvSpPr>
        <xdr:spPr>
          <a:xfrm>
            <a:off x="909955" y="649414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08" name="path"/>
          <xdr:cNvSpPr txBox="1"/>
        </xdr:nvSpPr>
        <xdr:spPr>
          <a:xfrm>
            <a:off x="909955" y="666940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09" name="path"/>
          <xdr:cNvSpPr txBox="1"/>
        </xdr:nvSpPr>
        <xdr:spPr>
          <a:xfrm>
            <a:off x="1823719" y="649414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11" name="path"/>
          <xdr:cNvSpPr txBox="1"/>
        </xdr:nvSpPr>
        <xdr:spPr>
          <a:xfrm>
            <a:off x="909955" y="649414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12" name="path"/>
          <xdr:cNvSpPr txBox="1"/>
        </xdr:nvSpPr>
        <xdr:spPr>
          <a:xfrm>
            <a:off x="909955" y="666940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13" name="path"/>
          <xdr:cNvSpPr txBox="1"/>
        </xdr:nvSpPr>
        <xdr:spPr>
          <a:xfrm>
            <a:off x="909955" y="684466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14" name="path"/>
          <xdr:cNvSpPr txBox="1"/>
        </xdr:nvSpPr>
        <xdr:spPr>
          <a:xfrm>
            <a:off x="1823719" y="666940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16" name="path"/>
          <xdr:cNvSpPr txBox="1"/>
        </xdr:nvSpPr>
        <xdr:spPr>
          <a:xfrm>
            <a:off x="909955" y="666940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17" name="path"/>
          <xdr:cNvSpPr txBox="1"/>
        </xdr:nvSpPr>
        <xdr:spPr>
          <a:xfrm>
            <a:off x="909955" y="68446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18" name="path"/>
          <xdr:cNvSpPr txBox="1"/>
        </xdr:nvSpPr>
        <xdr:spPr>
          <a:xfrm>
            <a:off x="909955" y="701992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19" name="path"/>
          <xdr:cNvSpPr txBox="1"/>
        </xdr:nvSpPr>
        <xdr:spPr>
          <a:xfrm>
            <a:off x="1823719" y="68446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21" name="path"/>
          <xdr:cNvSpPr txBox="1"/>
        </xdr:nvSpPr>
        <xdr:spPr>
          <a:xfrm>
            <a:off x="909955" y="684466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22" name="path"/>
          <xdr:cNvSpPr txBox="1"/>
        </xdr:nvSpPr>
        <xdr:spPr>
          <a:xfrm>
            <a:off x="0" y="7020559"/>
            <a:ext cx="9525" cy="1062990"/>
          </a:xfrm>
          <a:custGeom>
            <a:avLst/>
            <a:gdLst/>
            <a:ahLst/>
            <a:cxnLst/>
            <a:rect l="0" t="0" r="0" b="0"/>
            <a:pathLst>
              <a:path w="1420" h="1660">
                <a:moveTo>
                  <a:pt x="0" y="16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23" name="path"/>
          <xdr:cNvSpPr txBox="1"/>
        </xdr:nvSpPr>
        <xdr:spPr>
          <a:xfrm>
            <a:off x="909320" y="7020559"/>
            <a:ext cx="9525" cy="1062990"/>
          </a:xfrm>
          <a:custGeom>
            <a:avLst/>
            <a:gdLst/>
            <a:ahLst/>
            <a:cxnLst/>
            <a:rect l="0" t="0" r="0" b="0"/>
            <a:pathLst>
              <a:path w="1420" h="1660">
                <a:moveTo>
                  <a:pt x="1420" y="16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25" name="path"/>
          <xdr:cNvSpPr txBox="1"/>
        </xdr:nvSpPr>
        <xdr:spPr>
          <a:xfrm>
            <a:off x="0" y="7020559"/>
            <a:ext cx="909320" cy="9525"/>
          </a:xfrm>
          <a:custGeom>
            <a:avLst/>
            <a:gdLst/>
            <a:ahLst/>
            <a:cxnLst/>
            <a:rect l="0" t="0" r="0" b="0"/>
            <a:pathLst>
              <a:path w="1420" h="1660">
                <a:moveTo>
                  <a:pt x="1420" y="1660"/>
                </a:moveTo>
                <a:lnTo>
                  <a:pt x="0" y="16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26" name="path"/>
          <xdr:cNvSpPr txBox="1"/>
        </xdr:nvSpPr>
        <xdr:spPr>
          <a:xfrm>
            <a:off x="909955" y="70199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27" name="path"/>
          <xdr:cNvSpPr txBox="1"/>
        </xdr:nvSpPr>
        <xdr:spPr>
          <a:xfrm>
            <a:off x="909955" y="719518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28" name="path"/>
          <xdr:cNvSpPr txBox="1"/>
        </xdr:nvSpPr>
        <xdr:spPr>
          <a:xfrm>
            <a:off x="1823719" y="70199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30" name="path"/>
          <xdr:cNvSpPr txBox="1"/>
        </xdr:nvSpPr>
        <xdr:spPr>
          <a:xfrm>
            <a:off x="909955" y="701992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31" name="path"/>
          <xdr:cNvSpPr txBox="1"/>
        </xdr:nvSpPr>
        <xdr:spPr>
          <a:xfrm>
            <a:off x="909955" y="719518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32" name="path"/>
          <xdr:cNvSpPr txBox="1"/>
        </xdr:nvSpPr>
        <xdr:spPr>
          <a:xfrm>
            <a:off x="909955" y="737044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33" name="path"/>
          <xdr:cNvSpPr txBox="1"/>
        </xdr:nvSpPr>
        <xdr:spPr>
          <a:xfrm>
            <a:off x="1823719" y="719518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35" name="path"/>
          <xdr:cNvSpPr txBox="1"/>
        </xdr:nvSpPr>
        <xdr:spPr>
          <a:xfrm>
            <a:off x="909955" y="719518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36" name="path"/>
          <xdr:cNvSpPr txBox="1"/>
        </xdr:nvSpPr>
        <xdr:spPr>
          <a:xfrm>
            <a:off x="909955" y="737044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37" name="path"/>
          <xdr:cNvSpPr txBox="1"/>
        </xdr:nvSpPr>
        <xdr:spPr>
          <a:xfrm>
            <a:off x="909955" y="754570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38" name="path"/>
          <xdr:cNvSpPr txBox="1"/>
        </xdr:nvSpPr>
        <xdr:spPr>
          <a:xfrm>
            <a:off x="1823719" y="737044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40" name="path"/>
          <xdr:cNvSpPr txBox="1"/>
        </xdr:nvSpPr>
        <xdr:spPr>
          <a:xfrm>
            <a:off x="909955" y="737044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41" name="path"/>
          <xdr:cNvSpPr txBox="1"/>
        </xdr:nvSpPr>
        <xdr:spPr>
          <a:xfrm>
            <a:off x="909955" y="754570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42" name="path"/>
          <xdr:cNvSpPr txBox="1"/>
        </xdr:nvSpPr>
        <xdr:spPr>
          <a:xfrm>
            <a:off x="909955" y="772096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43" name="path"/>
          <xdr:cNvSpPr txBox="1"/>
        </xdr:nvSpPr>
        <xdr:spPr>
          <a:xfrm>
            <a:off x="1823719" y="754570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45" name="path"/>
          <xdr:cNvSpPr txBox="1"/>
        </xdr:nvSpPr>
        <xdr:spPr>
          <a:xfrm>
            <a:off x="909955" y="754570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46" name="path"/>
          <xdr:cNvSpPr txBox="1"/>
        </xdr:nvSpPr>
        <xdr:spPr>
          <a:xfrm>
            <a:off x="909955" y="77209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47" name="path"/>
          <xdr:cNvSpPr txBox="1"/>
        </xdr:nvSpPr>
        <xdr:spPr>
          <a:xfrm>
            <a:off x="909955" y="789622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48" name="path"/>
          <xdr:cNvSpPr txBox="1"/>
        </xdr:nvSpPr>
        <xdr:spPr>
          <a:xfrm>
            <a:off x="1823719" y="77209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50" name="path"/>
          <xdr:cNvSpPr txBox="1"/>
        </xdr:nvSpPr>
        <xdr:spPr>
          <a:xfrm>
            <a:off x="909955" y="772096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51" name="path"/>
          <xdr:cNvSpPr txBox="1"/>
        </xdr:nvSpPr>
        <xdr:spPr>
          <a:xfrm>
            <a:off x="909955" y="7896225"/>
            <a:ext cx="9525" cy="186689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52" name="path"/>
          <xdr:cNvSpPr txBox="1"/>
        </xdr:nvSpPr>
        <xdr:spPr>
          <a:xfrm>
            <a:off x="909955" y="808291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53" name="path"/>
          <xdr:cNvSpPr txBox="1"/>
        </xdr:nvSpPr>
        <xdr:spPr>
          <a:xfrm>
            <a:off x="1823719" y="7896225"/>
            <a:ext cx="9525" cy="186689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55" name="path"/>
          <xdr:cNvSpPr txBox="1"/>
        </xdr:nvSpPr>
        <xdr:spPr>
          <a:xfrm>
            <a:off x="909955" y="789622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</xdr:grpSp>
    <xdr:clientData/>
  </xdr:oneCellAnchor>
  <xdr:oneCellAnchor>
    <xdr:from>
      <xdr:col>4</xdr:col>
      <xdr:colOff>352425</xdr:colOff>
      <xdr:row>133</xdr:row>
      <xdr:rowOff>0</xdr:rowOff>
    </xdr:from>
    <xdr:ext cx="1155700" cy="7711440"/>
    <xdr:grpSp>
      <xdr:nvGrpSpPr>
        <xdr:cNvPr id="485" name="group485"/>
        <xdr:cNvGrpSpPr/>
      </xdr:nvGrpSpPr>
      <xdr:grpSpPr>
        <a:xfrm>
          <a:off x="5847715" y="26196925"/>
          <a:ext cx="1155700" cy="7711440"/>
          <a:chOff x="0" y="0"/>
          <a:chExt cx="1155700" cy="8082912"/>
        </a:xfrm>
      </xdr:grpSpPr>
      <xdr:sp>
        <xdr:nvSpPr>
          <xdr:cNvPr id="256" name="textbox255"/>
          <xdr:cNvSpPr txBox="1"/>
        </xdr:nvSpPr>
        <xdr:spPr>
          <a:xfrm>
            <a:off x="0" y="0"/>
            <a:ext cx="1155700" cy="17653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6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260" name="textbox260"/>
          <xdr:cNvSpPr txBox="1"/>
        </xdr:nvSpPr>
        <xdr:spPr>
          <a:xfrm>
            <a:off x="0" y="177164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265" name="textbox265"/>
          <xdr:cNvSpPr txBox="1"/>
        </xdr:nvSpPr>
        <xdr:spPr>
          <a:xfrm>
            <a:off x="0" y="352425"/>
            <a:ext cx="1155700" cy="18288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7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270" name="textbox270"/>
          <xdr:cNvSpPr txBox="1"/>
        </xdr:nvSpPr>
        <xdr:spPr>
          <a:xfrm>
            <a:off x="0" y="535305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9149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275" name="textbox275"/>
          <xdr:cNvSpPr txBox="1"/>
        </xdr:nvSpPr>
        <xdr:spPr>
          <a:xfrm>
            <a:off x="0" y="710565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9149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280" name="textbox280"/>
          <xdr:cNvSpPr txBox="1"/>
        </xdr:nvSpPr>
        <xdr:spPr>
          <a:xfrm>
            <a:off x="0" y="885825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9149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285" name="textbox285"/>
          <xdr:cNvSpPr txBox="1"/>
        </xdr:nvSpPr>
        <xdr:spPr>
          <a:xfrm>
            <a:off x="0" y="1061085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9149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290" name="textbox290"/>
          <xdr:cNvSpPr txBox="1"/>
        </xdr:nvSpPr>
        <xdr:spPr>
          <a:xfrm>
            <a:off x="0" y="1236344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295" name="textbox295"/>
          <xdr:cNvSpPr txBox="1"/>
        </xdr:nvSpPr>
        <xdr:spPr>
          <a:xfrm>
            <a:off x="0" y="1411605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00" name="textbox300"/>
          <xdr:cNvSpPr txBox="1"/>
        </xdr:nvSpPr>
        <xdr:spPr>
          <a:xfrm>
            <a:off x="0" y="1586864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05" name="textbox305"/>
          <xdr:cNvSpPr txBox="1"/>
        </xdr:nvSpPr>
        <xdr:spPr>
          <a:xfrm>
            <a:off x="0" y="1762125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10" name="textbox310"/>
          <xdr:cNvSpPr txBox="1"/>
        </xdr:nvSpPr>
        <xdr:spPr>
          <a:xfrm>
            <a:off x="0" y="1937385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15" name="textbox315"/>
          <xdr:cNvSpPr txBox="1"/>
        </xdr:nvSpPr>
        <xdr:spPr>
          <a:xfrm>
            <a:off x="0" y="2112645"/>
            <a:ext cx="1155700" cy="17589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4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20" name="textbox320"/>
          <xdr:cNvSpPr txBox="1"/>
        </xdr:nvSpPr>
        <xdr:spPr>
          <a:xfrm>
            <a:off x="0" y="2288539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25" name="textbox325"/>
          <xdr:cNvSpPr txBox="1"/>
        </xdr:nvSpPr>
        <xdr:spPr>
          <a:xfrm>
            <a:off x="0" y="2463800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30" name="textbox330"/>
          <xdr:cNvSpPr txBox="1"/>
        </xdr:nvSpPr>
        <xdr:spPr>
          <a:xfrm>
            <a:off x="0" y="2639060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9149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35" name="textbox335"/>
          <xdr:cNvSpPr txBox="1"/>
        </xdr:nvSpPr>
        <xdr:spPr>
          <a:xfrm>
            <a:off x="0" y="2814320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9149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40" name="textbox340"/>
          <xdr:cNvSpPr txBox="1"/>
        </xdr:nvSpPr>
        <xdr:spPr>
          <a:xfrm>
            <a:off x="0" y="2989579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9149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45" name="textbox345"/>
          <xdr:cNvSpPr txBox="1"/>
        </xdr:nvSpPr>
        <xdr:spPr>
          <a:xfrm>
            <a:off x="0" y="3164839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9149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50" name="textbox350"/>
          <xdr:cNvSpPr txBox="1"/>
        </xdr:nvSpPr>
        <xdr:spPr>
          <a:xfrm>
            <a:off x="0" y="3340100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55" name="textbox355"/>
          <xdr:cNvSpPr txBox="1"/>
        </xdr:nvSpPr>
        <xdr:spPr>
          <a:xfrm>
            <a:off x="0" y="3515359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60" name="textbox360"/>
          <xdr:cNvSpPr txBox="1"/>
        </xdr:nvSpPr>
        <xdr:spPr>
          <a:xfrm>
            <a:off x="0" y="3690620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65" name="textbox365"/>
          <xdr:cNvSpPr txBox="1"/>
        </xdr:nvSpPr>
        <xdr:spPr>
          <a:xfrm>
            <a:off x="0" y="3865879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70" name="textbox370"/>
          <xdr:cNvSpPr txBox="1"/>
        </xdr:nvSpPr>
        <xdr:spPr>
          <a:xfrm>
            <a:off x="0" y="4040504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75" name="textbox375"/>
          <xdr:cNvSpPr txBox="1"/>
        </xdr:nvSpPr>
        <xdr:spPr>
          <a:xfrm>
            <a:off x="0" y="4215765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80" name="textbox380"/>
          <xdr:cNvSpPr txBox="1"/>
        </xdr:nvSpPr>
        <xdr:spPr>
          <a:xfrm>
            <a:off x="0" y="4391025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9149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85" name="textbox385"/>
          <xdr:cNvSpPr txBox="1"/>
        </xdr:nvSpPr>
        <xdr:spPr>
          <a:xfrm>
            <a:off x="0" y="4566284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9149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90" name="textbox390"/>
          <xdr:cNvSpPr txBox="1"/>
        </xdr:nvSpPr>
        <xdr:spPr>
          <a:xfrm>
            <a:off x="0" y="4741545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9149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95" name="textbox395"/>
          <xdr:cNvSpPr txBox="1"/>
        </xdr:nvSpPr>
        <xdr:spPr>
          <a:xfrm>
            <a:off x="0" y="4916804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9149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00" name="textbox400"/>
          <xdr:cNvSpPr txBox="1"/>
        </xdr:nvSpPr>
        <xdr:spPr>
          <a:xfrm>
            <a:off x="0" y="5092065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05" name="textbox405"/>
          <xdr:cNvSpPr txBox="1"/>
        </xdr:nvSpPr>
        <xdr:spPr>
          <a:xfrm>
            <a:off x="0" y="5267325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10" name="textbox410"/>
          <xdr:cNvSpPr txBox="1"/>
        </xdr:nvSpPr>
        <xdr:spPr>
          <a:xfrm>
            <a:off x="0" y="5442584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15" name="textbox415"/>
          <xdr:cNvSpPr txBox="1"/>
        </xdr:nvSpPr>
        <xdr:spPr>
          <a:xfrm>
            <a:off x="0" y="5617845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20" name="textbox420"/>
          <xdr:cNvSpPr txBox="1"/>
        </xdr:nvSpPr>
        <xdr:spPr>
          <a:xfrm>
            <a:off x="0" y="5793104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25" name="textbox425"/>
          <xdr:cNvSpPr txBox="1"/>
        </xdr:nvSpPr>
        <xdr:spPr>
          <a:xfrm>
            <a:off x="0" y="5968365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30" name="textbox430"/>
          <xdr:cNvSpPr txBox="1"/>
        </xdr:nvSpPr>
        <xdr:spPr>
          <a:xfrm>
            <a:off x="0" y="6143625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35" name="textbox435"/>
          <xdr:cNvSpPr txBox="1"/>
        </xdr:nvSpPr>
        <xdr:spPr>
          <a:xfrm>
            <a:off x="0" y="6318884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40" name="textbox440"/>
          <xdr:cNvSpPr txBox="1"/>
        </xdr:nvSpPr>
        <xdr:spPr>
          <a:xfrm>
            <a:off x="0" y="6494145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45" name="textbox445"/>
          <xdr:cNvSpPr txBox="1"/>
        </xdr:nvSpPr>
        <xdr:spPr>
          <a:xfrm>
            <a:off x="0" y="6669405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50" name="textbox450"/>
          <xdr:cNvSpPr txBox="1"/>
        </xdr:nvSpPr>
        <xdr:spPr>
          <a:xfrm>
            <a:off x="0" y="6844665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55" name="textbox455"/>
          <xdr:cNvSpPr txBox="1"/>
        </xdr:nvSpPr>
        <xdr:spPr>
          <a:xfrm>
            <a:off x="0" y="7019925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9276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60" name="textbox460"/>
          <xdr:cNvSpPr txBox="1"/>
        </xdr:nvSpPr>
        <xdr:spPr>
          <a:xfrm>
            <a:off x="0" y="7195184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9276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65" name="textbox465"/>
          <xdr:cNvSpPr txBox="1"/>
        </xdr:nvSpPr>
        <xdr:spPr>
          <a:xfrm>
            <a:off x="0" y="7370444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9276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70" name="textbox470"/>
          <xdr:cNvSpPr txBox="1"/>
        </xdr:nvSpPr>
        <xdr:spPr>
          <a:xfrm>
            <a:off x="0" y="7545705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9276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75" name="textbox475"/>
          <xdr:cNvSpPr txBox="1"/>
        </xdr:nvSpPr>
        <xdr:spPr>
          <a:xfrm>
            <a:off x="0" y="7720965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80" name="textbox480"/>
          <xdr:cNvSpPr txBox="1"/>
        </xdr:nvSpPr>
        <xdr:spPr>
          <a:xfrm>
            <a:off x="0" y="7896225"/>
            <a:ext cx="1155700" cy="186689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4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7000"/>
              </a:lnSpc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257" name="path"/>
          <xdr:cNvSpPr txBox="1"/>
        </xdr:nvSpPr>
        <xdr:spPr>
          <a:xfrm>
            <a:off x="0" y="0"/>
            <a:ext cx="9525" cy="17653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58" name="path"/>
          <xdr:cNvSpPr txBox="1"/>
        </xdr:nvSpPr>
        <xdr:spPr>
          <a:xfrm>
            <a:off x="0" y="17653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59" name="path"/>
          <xdr:cNvSpPr txBox="1"/>
        </xdr:nvSpPr>
        <xdr:spPr>
          <a:xfrm>
            <a:off x="1155700" y="0"/>
            <a:ext cx="9525" cy="17653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61" name="path"/>
          <xdr:cNvSpPr txBox="1"/>
        </xdr:nvSpPr>
        <xdr:spPr>
          <a:xfrm>
            <a:off x="0" y="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62" name="path"/>
          <xdr:cNvSpPr txBox="1"/>
        </xdr:nvSpPr>
        <xdr:spPr>
          <a:xfrm>
            <a:off x="0" y="17716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63" name="path"/>
          <xdr:cNvSpPr txBox="1"/>
        </xdr:nvSpPr>
        <xdr:spPr>
          <a:xfrm>
            <a:off x="0" y="35242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64" name="path"/>
          <xdr:cNvSpPr txBox="1"/>
        </xdr:nvSpPr>
        <xdr:spPr>
          <a:xfrm>
            <a:off x="1155700" y="17716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66" name="path"/>
          <xdr:cNvSpPr txBox="1"/>
        </xdr:nvSpPr>
        <xdr:spPr>
          <a:xfrm>
            <a:off x="0" y="17716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67" name="path"/>
          <xdr:cNvSpPr txBox="1"/>
        </xdr:nvSpPr>
        <xdr:spPr>
          <a:xfrm>
            <a:off x="0" y="352425"/>
            <a:ext cx="9525" cy="182880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68" name="path"/>
          <xdr:cNvSpPr txBox="1"/>
        </xdr:nvSpPr>
        <xdr:spPr>
          <a:xfrm>
            <a:off x="0" y="53530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69" name="path"/>
          <xdr:cNvSpPr txBox="1"/>
        </xdr:nvSpPr>
        <xdr:spPr>
          <a:xfrm>
            <a:off x="1155700" y="352425"/>
            <a:ext cx="9525" cy="182880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71" name="path"/>
          <xdr:cNvSpPr txBox="1"/>
        </xdr:nvSpPr>
        <xdr:spPr>
          <a:xfrm>
            <a:off x="0" y="35242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72" name="path"/>
          <xdr:cNvSpPr txBox="1"/>
        </xdr:nvSpPr>
        <xdr:spPr>
          <a:xfrm>
            <a:off x="0" y="53530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73" name="path"/>
          <xdr:cNvSpPr txBox="1"/>
        </xdr:nvSpPr>
        <xdr:spPr>
          <a:xfrm>
            <a:off x="0" y="71056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74" name="path"/>
          <xdr:cNvSpPr txBox="1"/>
        </xdr:nvSpPr>
        <xdr:spPr>
          <a:xfrm>
            <a:off x="1155700" y="53530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76" name="path"/>
          <xdr:cNvSpPr txBox="1"/>
        </xdr:nvSpPr>
        <xdr:spPr>
          <a:xfrm>
            <a:off x="0" y="53530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77" name="path"/>
          <xdr:cNvSpPr txBox="1"/>
        </xdr:nvSpPr>
        <xdr:spPr>
          <a:xfrm>
            <a:off x="0" y="7105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78" name="path"/>
          <xdr:cNvSpPr txBox="1"/>
        </xdr:nvSpPr>
        <xdr:spPr>
          <a:xfrm>
            <a:off x="0" y="88582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79" name="path"/>
          <xdr:cNvSpPr txBox="1"/>
        </xdr:nvSpPr>
        <xdr:spPr>
          <a:xfrm>
            <a:off x="1155700" y="7105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81" name="path"/>
          <xdr:cNvSpPr txBox="1"/>
        </xdr:nvSpPr>
        <xdr:spPr>
          <a:xfrm>
            <a:off x="0" y="71056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82" name="path"/>
          <xdr:cNvSpPr txBox="1"/>
        </xdr:nvSpPr>
        <xdr:spPr>
          <a:xfrm>
            <a:off x="0" y="8858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83" name="path"/>
          <xdr:cNvSpPr txBox="1"/>
        </xdr:nvSpPr>
        <xdr:spPr>
          <a:xfrm>
            <a:off x="0" y="106108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84" name="path"/>
          <xdr:cNvSpPr txBox="1"/>
        </xdr:nvSpPr>
        <xdr:spPr>
          <a:xfrm>
            <a:off x="1155700" y="8858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86" name="path"/>
          <xdr:cNvSpPr txBox="1"/>
        </xdr:nvSpPr>
        <xdr:spPr>
          <a:xfrm>
            <a:off x="0" y="88582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87" name="path"/>
          <xdr:cNvSpPr txBox="1"/>
        </xdr:nvSpPr>
        <xdr:spPr>
          <a:xfrm>
            <a:off x="0" y="106108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88" name="path"/>
          <xdr:cNvSpPr txBox="1"/>
        </xdr:nvSpPr>
        <xdr:spPr>
          <a:xfrm>
            <a:off x="0" y="123634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89" name="path"/>
          <xdr:cNvSpPr txBox="1"/>
        </xdr:nvSpPr>
        <xdr:spPr>
          <a:xfrm>
            <a:off x="1155700" y="106108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91" name="path"/>
          <xdr:cNvSpPr txBox="1"/>
        </xdr:nvSpPr>
        <xdr:spPr>
          <a:xfrm>
            <a:off x="0" y="106108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92" name="path"/>
          <xdr:cNvSpPr txBox="1"/>
        </xdr:nvSpPr>
        <xdr:spPr>
          <a:xfrm>
            <a:off x="0" y="123634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93" name="path"/>
          <xdr:cNvSpPr txBox="1"/>
        </xdr:nvSpPr>
        <xdr:spPr>
          <a:xfrm>
            <a:off x="0" y="141160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94" name="path"/>
          <xdr:cNvSpPr txBox="1"/>
        </xdr:nvSpPr>
        <xdr:spPr>
          <a:xfrm>
            <a:off x="1155700" y="123634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96" name="path"/>
          <xdr:cNvSpPr txBox="1"/>
        </xdr:nvSpPr>
        <xdr:spPr>
          <a:xfrm>
            <a:off x="0" y="123634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97" name="path"/>
          <xdr:cNvSpPr txBox="1"/>
        </xdr:nvSpPr>
        <xdr:spPr>
          <a:xfrm>
            <a:off x="0" y="141160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98" name="path"/>
          <xdr:cNvSpPr txBox="1"/>
        </xdr:nvSpPr>
        <xdr:spPr>
          <a:xfrm>
            <a:off x="0" y="158686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99" name="path"/>
          <xdr:cNvSpPr txBox="1"/>
        </xdr:nvSpPr>
        <xdr:spPr>
          <a:xfrm>
            <a:off x="1155700" y="141160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01" name="path"/>
          <xdr:cNvSpPr txBox="1"/>
        </xdr:nvSpPr>
        <xdr:spPr>
          <a:xfrm>
            <a:off x="0" y="141160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02" name="path"/>
          <xdr:cNvSpPr txBox="1"/>
        </xdr:nvSpPr>
        <xdr:spPr>
          <a:xfrm>
            <a:off x="0" y="158686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03" name="path"/>
          <xdr:cNvSpPr txBox="1"/>
        </xdr:nvSpPr>
        <xdr:spPr>
          <a:xfrm>
            <a:off x="0" y="176212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04" name="path"/>
          <xdr:cNvSpPr txBox="1"/>
        </xdr:nvSpPr>
        <xdr:spPr>
          <a:xfrm>
            <a:off x="1155700" y="158686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06" name="path"/>
          <xdr:cNvSpPr txBox="1"/>
        </xdr:nvSpPr>
        <xdr:spPr>
          <a:xfrm>
            <a:off x="0" y="158686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07" name="path"/>
          <xdr:cNvSpPr txBox="1"/>
        </xdr:nvSpPr>
        <xdr:spPr>
          <a:xfrm>
            <a:off x="0" y="17621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08" name="path"/>
          <xdr:cNvSpPr txBox="1"/>
        </xdr:nvSpPr>
        <xdr:spPr>
          <a:xfrm>
            <a:off x="0" y="193738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09" name="path"/>
          <xdr:cNvSpPr txBox="1"/>
        </xdr:nvSpPr>
        <xdr:spPr>
          <a:xfrm>
            <a:off x="1155700" y="17621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11" name="path"/>
          <xdr:cNvSpPr txBox="1"/>
        </xdr:nvSpPr>
        <xdr:spPr>
          <a:xfrm>
            <a:off x="0" y="176212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12" name="path"/>
          <xdr:cNvSpPr txBox="1"/>
        </xdr:nvSpPr>
        <xdr:spPr>
          <a:xfrm>
            <a:off x="0" y="193738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13" name="path"/>
          <xdr:cNvSpPr txBox="1"/>
        </xdr:nvSpPr>
        <xdr:spPr>
          <a:xfrm>
            <a:off x="0" y="211264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14" name="path"/>
          <xdr:cNvSpPr txBox="1"/>
        </xdr:nvSpPr>
        <xdr:spPr>
          <a:xfrm>
            <a:off x="1155700" y="193738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16" name="path"/>
          <xdr:cNvSpPr txBox="1"/>
        </xdr:nvSpPr>
        <xdr:spPr>
          <a:xfrm>
            <a:off x="0" y="193738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17" name="path"/>
          <xdr:cNvSpPr txBox="1"/>
        </xdr:nvSpPr>
        <xdr:spPr>
          <a:xfrm>
            <a:off x="0" y="2112645"/>
            <a:ext cx="9525" cy="17589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18" name="path"/>
          <xdr:cNvSpPr txBox="1"/>
        </xdr:nvSpPr>
        <xdr:spPr>
          <a:xfrm>
            <a:off x="0" y="228854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19" name="path"/>
          <xdr:cNvSpPr txBox="1"/>
        </xdr:nvSpPr>
        <xdr:spPr>
          <a:xfrm>
            <a:off x="1155700" y="2112645"/>
            <a:ext cx="9525" cy="17589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21" name="path"/>
          <xdr:cNvSpPr txBox="1"/>
        </xdr:nvSpPr>
        <xdr:spPr>
          <a:xfrm>
            <a:off x="0" y="211264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22" name="path"/>
          <xdr:cNvSpPr txBox="1"/>
        </xdr:nvSpPr>
        <xdr:spPr>
          <a:xfrm>
            <a:off x="0" y="2288539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23" name="path"/>
          <xdr:cNvSpPr txBox="1"/>
        </xdr:nvSpPr>
        <xdr:spPr>
          <a:xfrm>
            <a:off x="0" y="246379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24" name="path"/>
          <xdr:cNvSpPr txBox="1"/>
        </xdr:nvSpPr>
        <xdr:spPr>
          <a:xfrm>
            <a:off x="1155700" y="2288539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26" name="path"/>
          <xdr:cNvSpPr txBox="1"/>
        </xdr:nvSpPr>
        <xdr:spPr>
          <a:xfrm>
            <a:off x="0" y="228853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27" name="path"/>
          <xdr:cNvSpPr txBox="1"/>
        </xdr:nvSpPr>
        <xdr:spPr>
          <a:xfrm>
            <a:off x="0" y="2463800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28" name="path"/>
          <xdr:cNvSpPr txBox="1"/>
        </xdr:nvSpPr>
        <xdr:spPr>
          <a:xfrm>
            <a:off x="0" y="263906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29" name="path"/>
          <xdr:cNvSpPr txBox="1"/>
        </xdr:nvSpPr>
        <xdr:spPr>
          <a:xfrm>
            <a:off x="1155700" y="2463800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31" name="path"/>
          <xdr:cNvSpPr txBox="1"/>
        </xdr:nvSpPr>
        <xdr:spPr>
          <a:xfrm>
            <a:off x="0" y="246380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32" name="path"/>
          <xdr:cNvSpPr txBox="1"/>
        </xdr:nvSpPr>
        <xdr:spPr>
          <a:xfrm>
            <a:off x="0" y="2639060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33" name="path"/>
          <xdr:cNvSpPr txBox="1"/>
        </xdr:nvSpPr>
        <xdr:spPr>
          <a:xfrm>
            <a:off x="0" y="281432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34" name="path"/>
          <xdr:cNvSpPr txBox="1"/>
        </xdr:nvSpPr>
        <xdr:spPr>
          <a:xfrm>
            <a:off x="1155700" y="2639060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36" name="path"/>
          <xdr:cNvSpPr txBox="1"/>
        </xdr:nvSpPr>
        <xdr:spPr>
          <a:xfrm>
            <a:off x="0" y="263906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37" name="path"/>
          <xdr:cNvSpPr txBox="1"/>
        </xdr:nvSpPr>
        <xdr:spPr>
          <a:xfrm>
            <a:off x="0" y="2814320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38" name="path"/>
          <xdr:cNvSpPr txBox="1"/>
        </xdr:nvSpPr>
        <xdr:spPr>
          <a:xfrm>
            <a:off x="0" y="298958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39" name="path"/>
          <xdr:cNvSpPr txBox="1"/>
        </xdr:nvSpPr>
        <xdr:spPr>
          <a:xfrm>
            <a:off x="1155700" y="2814320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41" name="path"/>
          <xdr:cNvSpPr txBox="1"/>
        </xdr:nvSpPr>
        <xdr:spPr>
          <a:xfrm>
            <a:off x="0" y="281432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42" name="path"/>
          <xdr:cNvSpPr txBox="1"/>
        </xdr:nvSpPr>
        <xdr:spPr>
          <a:xfrm>
            <a:off x="0" y="2989579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43" name="path"/>
          <xdr:cNvSpPr txBox="1"/>
        </xdr:nvSpPr>
        <xdr:spPr>
          <a:xfrm>
            <a:off x="0" y="316483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44" name="path"/>
          <xdr:cNvSpPr txBox="1"/>
        </xdr:nvSpPr>
        <xdr:spPr>
          <a:xfrm>
            <a:off x="1155700" y="2989579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46" name="path"/>
          <xdr:cNvSpPr txBox="1"/>
        </xdr:nvSpPr>
        <xdr:spPr>
          <a:xfrm>
            <a:off x="0" y="298957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47" name="path"/>
          <xdr:cNvSpPr txBox="1"/>
        </xdr:nvSpPr>
        <xdr:spPr>
          <a:xfrm>
            <a:off x="0" y="3164839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48" name="path"/>
          <xdr:cNvSpPr txBox="1"/>
        </xdr:nvSpPr>
        <xdr:spPr>
          <a:xfrm>
            <a:off x="0" y="334009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49" name="path"/>
          <xdr:cNvSpPr txBox="1"/>
        </xdr:nvSpPr>
        <xdr:spPr>
          <a:xfrm>
            <a:off x="1155700" y="3164839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51" name="path"/>
          <xdr:cNvSpPr txBox="1"/>
        </xdr:nvSpPr>
        <xdr:spPr>
          <a:xfrm>
            <a:off x="0" y="316483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52" name="path"/>
          <xdr:cNvSpPr txBox="1"/>
        </xdr:nvSpPr>
        <xdr:spPr>
          <a:xfrm>
            <a:off x="0" y="3340100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53" name="path"/>
          <xdr:cNvSpPr txBox="1"/>
        </xdr:nvSpPr>
        <xdr:spPr>
          <a:xfrm>
            <a:off x="0" y="351536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54" name="path"/>
          <xdr:cNvSpPr txBox="1"/>
        </xdr:nvSpPr>
        <xdr:spPr>
          <a:xfrm>
            <a:off x="1155700" y="3340100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56" name="path"/>
          <xdr:cNvSpPr txBox="1"/>
        </xdr:nvSpPr>
        <xdr:spPr>
          <a:xfrm>
            <a:off x="0" y="334010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57" name="path"/>
          <xdr:cNvSpPr txBox="1"/>
        </xdr:nvSpPr>
        <xdr:spPr>
          <a:xfrm>
            <a:off x="0" y="3515359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58" name="path"/>
          <xdr:cNvSpPr txBox="1"/>
        </xdr:nvSpPr>
        <xdr:spPr>
          <a:xfrm>
            <a:off x="0" y="369061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59" name="path"/>
          <xdr:cNvSpPr txBox="1"/>
        </xdr:nvSpPr>
        <xdr:spPr>
          <a:xfrm>
            <a:off x="1155700" y="3515359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61" name="path"/>
          <xdr:cNvSpPr txBox="1"/>
        </xdr:nvSpPr>
        <xdr:spPr>
          <a:xfrm>
            <a:off x="0" y="351535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62" name="path"/>
          <xdr:cNvSpPr txBox="1"/>
        </xdr:nvSpPr>
        <xdr:spPr>
          <a:xfrm>
            <a:off x="0" y="3690620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63" name="path"/>
          <xdr:cNvSpPr txBox="1"/>
        </xdr:nvSpPr>
        <xdr:spPr>
          <a:xfrm>
            <a:off x="0" y="386588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64" name="path"/>
          <xdr:cNvSpPr txBox="1"/>
        </xdr:nvSpPr>
        <xdr:spPr>
          <a:xfrm>
            <a:off x="1155700" y="3690620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66" name="path"/>
          <xdr:cNvSpPr txBox="1"/>
        </xdr:nvSpPr>
        <xdr:spPr>
          <a:xfrm>
            <a:off x="0" y="369062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67" name="path"/>
          <xdr:cNvSpPr txBox="1"/>
        </xdr:nvSpPr>
        <xdr:spPr>
          <a:xfrm>
            <a:off x="0" y="3865879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68" name="path"/>
          <xdr:cNvSpPr txBox="1"/>
        </xdr:nvSpPr>
        <xdr:spPr>
          <a:xfrm>
            <a:off x="0" y="404113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69" name="path"/>
          <xdr:cNvSpPr txBox="1"/>
        </xdr:nvSpPr>
        <xdr:spPr>
          <a:xfrm>
            <a:off x="1155700" y="3865879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71" name="path"/>
          <xdr:cNvSpPr txBox="1"/>
        </xdr:nvSpPr>
        <xdr:spPr>
          <a:xfrm>
            <a:off x="0" y="386587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72" name="path"/>
          <xdr:cNvSpPr txBox="1"/>
        </xdr:nvSpPr>
        <xdr:spPr>
          <a:xfrm>
            <a:off x="0" y="404050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73" name="path"/>
          <xdr:cNvSpPr txBox="1"/>
        </xdr:nvSpPr>
        <xdr:spPr>
          <a:xfrm>
            <a:off x="0" y="421576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74" name="path"/>
          <xdr:cNvSpPr txBox="1"/>
        </xdr:nvSpPr>
        <xdr:spPr>
          <a:xfrm>
            <a:off x="1155700" y="404050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76" name="path"/>
          <xdr:cNvSpPr txBox="1"/>
        </xdr:nvSpPr>
        <xdr:spPr>
          <a:xfrm>
            <a:off x="0" y="404050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77" name="path"/>
          <xdr:cNvSpPr txBox="1"/>
        </xdr:nvSpPr>
        <xdr:spPr>
          <a:xfrm>
            <a:off x="0" y="42157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78" name="path"/>
          <xdr:cNvSpPr txBox="1"/>
        </xdr:nvSpPr>
        <xdr:spPr>
          <a:xfrm>
            <a:off x="0" y="439102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79" name="path"/>
          <xdr:cNvSpPr txBox="1"/>
        </xdr:nvSpPr>
        <xdr:spPr>
          <a:xfrm>
            <a:off x="1155700" y="42157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81" name="path"/>
          <xdr:cNvSpPr txBox="1"/>
        </xdr:nvSpPr>
        <xdr:spPr>
          <a:xfrm>
            <a:off x="0" y="421576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82" name="path"/>
          <xdr:cNvSpPr txBox="1"/>
        </xdr:nvSpPr>
        <xdr:spPr>
          <a:xfrm>
            <a:off x="0" y="43910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83" name="path"/>
          <xdr:cNvSpPr txBox="1"/>
        </xdr:nvSpPr>
        <xdr:spPr>
          <a:xfrm>
            <a:off x="0" y="456628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84" name="path"/>
          <xdr:cNvSpPr txBox="1"/>
        </xdr:nvSpPr>
        <xdr:spPr>
          <a:xfrm>
            <a:off x="1155700" y="43910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86" name="path"/>
          <xdr:cNvSpPr txBox="1"/>
        </xdr:nvSpPr>
        <xdr:spPr>
          <a:xfrm>
            <a:off x="0" y="439102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87" name="path"/>
          <xdr:cNvSpPr txBox="1"/>
        </xdr:nvSpPr>
        <xdr:spPr>
          <a:xfrm>
            <a:off x="0" y="456628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88" name="path"/>
          <xdr:cNvSpPr txBox="1"/>
        </xdr:nvSpPr>
        <xdr:spPr>
          <a:xfrm>
            <a:off x="0" y="474154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89" name="path"/>
          <xdr:cNvSpPr txBox="1"/>
        </xdr:nvSpPr>
        <xdr:spPr>
          <a:xfrm>
            <a:off x="1155700" y="456628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91" name="path"/>
          <xdr:cNvSpPr txBox="1"/>
        </xdr:nvSpPr>
        <xdr:spPr>
          <a:xfrm>
            <a:off x="0" y="456628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92" name="path"/>
          <xdr:cNvSpPr txBox="1"/>
        </xdr:nvSpPr>
        <xdr:spPr>
          <a:xfrm>
            <a:off x="0" y="474154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93" name="path"/>
          <xdr:cNvSpPr txBox="1"/>
        </xdr:nvSpPr>
        <xdr:spPr>
          <a:xfrm>
            <a:off x="0" y="491680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94" name="path"/>
          <xdr:cNvSpPr txBox="1"/>
        </xdr:nvSpPr>
        <xdr:spPr>
          <a:xfrm>
            <a:off x="1155700" y="474154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96" name="path"/>
          <xdr:cNvSpPr txBox="1"/>
        </xdr:nvSpPr>
        <xdr:spPr>
          <a:xfrm>
            <a:off x="0" y="474154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97" name="path"/>
          <xdr:cNvSpPr txBox="1"/>
        </xdr:nvSpPr>
        <xdr:spPr>
          <a:xfrm>
            <a:off x="0" y="491680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98" name="path"/>
          <xdr:cNvSpPr txBox="1"/>
        </xdr:nvSpPr>
        <xdr:spPr>
          <a:xfrm>
            <a:off x="0" y="509206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99" name="path"/>
          <xdr:cNvSpPr txBox="1"/>
        </xdr:nvSpPr>
        <xdr:spPr>
          <a:xfrm>
            <a:off x="1155700" y="491680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01" name="path"/>
          <xdr:cNvSpPr txBox="1"/>
        </xdr:nvSpPr>
        <xdr:spPr>
          <a:xfrm>
            <a:off x="0" y="491680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02" name="path"/>
          <xdr:cNvSpPr txBox="1"/>
        </xdr:nvSpPr>
        <xdr:spPr>
          <a:xfrm>
            <a:off x="0" y="50920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03" name="path"/>
          <xdr:cNvSpPr txBox="1"/>
        </xdr:nvSpPr>
        <xdr:spPr>
          <a:xfrm>
            <a:off x="0" y="526732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04" name="path"/>
          <xdr:cNvSpPr txBox="1"/>
        </xdr:nvSpPr>
        <xdr:spPr>
          <a:xfrm>
            <a:off x="1155700" y="50920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06" name="path"/>
          <xdr:cNvSpPr txBox="1"/>
        </xdr:nvSpPr>
        <xdr:spPr>
          <a:xfrm>
            <a:off x="0" y="509206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07" name="path"/>
          <xdr:cNvSpPr txBox="1"/>
        </xdr:nvSpPr>
        <xdr:spPr>
          <a:xfrm>
            <a:off x="0" y="52673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08" name="path"/>
          <xdr:cNvSpPr txBox="1"/>
        </xdr:nvSpPr>
        <xdr:spPr>
          <a:xfrm>
            <a:off x="0" y="544258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09" name="path"/>
          <xdr:cNvSpPr txBox="1"/>
        </xdr:nvSpPr>
        <xdr:spPr>
          <a:xfrm>
            <a:off x="1155700" y="52673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11" name="path"/>
          <xdr:cNvSpPr txBox="1"/>
        </xdr:nvSpPr>
        <xdr:spPr>
          <a:xfrm>
            <a:off x="0" y="526732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12" name="path"/>
          <xdr:cNvSpPr txBox="1"/>
        </xdr:nvSpPr>
        <xdr:spPr>
          <a:xfrm>
            <a:off x="0" y="544258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13" name="path"/>
          <xdr:cNvSpPr txBox="1"/>
        </xdr:nvSpPr>
        <xdr:spPr>
          <a:xfrm>
            <a:off x="0" y="561784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14" name="path"/>
          <xdr:cNvSpPr txBox="1"/>
        </xdr:nvSpPr>
        <xdr:spPr>
          <a:xfrm>
            <a:off x="1155700" y="544258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16" name="path"/>
          <xdr:cNvSpPr txBox="1"/>
        </xdr:nvSpPr>
        <xdr:spPr>
          <a:xfrm>
            <a:off x="0" y="544258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17" name="path"/>
          <xdr:cNvSpPr txBox="1"/>
        </xdr:nvSpPr>
        <xdr:spPr>
          <a:xfrm>
            <a:off x="0" y="561784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18" name="path"/>
          <xdr:cNvSpPr txBox="1"/>
        </xdr:nvSpPr>
        <xdr:spPr>
          <a:xfrm>
            <a:off x="0" y="579310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19" name="path"/>
          <xdr:cNvSpPr txBox="1"/>
        </xdr:nvSpPr>
        <xdr:spPr>
          <a:xfrm>
            <a:off x="1155700" y="561784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21" name="path"/>
          <xdr:cNvSpPr txBox="1"/>
        </xdr:nvSpPr>
        <xdr:spPr>
          <a:xfrm>
            <a:off x="0" y="561784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22" name="path"/>
          <xdr:cNvSpPr txBox="1"/>
        </xdr:nvSpPr>
        <xdr:spPr>
          <a:xfrm>
            <a:off x="0" y="579310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23" name="path"/>
          <xdr:cNvSpPr txBox="1"/>
        </xdr:nvSpPr>
        <xdr:spPr>
          <a:xfrm>
            <a:off x="0" y="596836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24" name="path"/>
          <xdr:cNvSpPr txBox="1"/>
        </xdr:nvSpPr>
        <xdr:spPr>
          <a:xfrm>
            <a:off x="1155700" y="579310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26" name="path"/>
          <xdr:cNvSpPr txBox="1"/>
        </xdr:nvSpPr>
        <xdr:spPr>
          <a:xfrm>
            <a:off x="0" y="579310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27" name="path"/>
          <xdr:cNvSpPr txBox="1"/>
        </xdr:nvSpPr>
        <xdr:spPr>
          <a:xfrm>
            <a:off x="0" y="59683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28" name="path"/>
          <xdr:cNvSpPr txBox="1"/>
        </xdr:nvSpPr>
        <xdr:spPr>
          <a:xfrm>
            <a:off x="0" y="614362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29" name="path"/>
          <xdr:cNvSpPr txBox="1"/>
        </xdr:nvSpPr>
        <xdr:spPr>
          <a:xfrm>
            <a:off x="1155700" y="59683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31" name="path"/>
          <xdr:cNvSpPr txBox="1"/>
        </xdr:nvSpPr>
        <xdr:spPr>
          <a:xfrm>
            <a:off x="0" y="596836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32" name="path"/>
          <xdr:cNvSpPr txBox="1"/>
        </xdr:nvSpPr>
        <xdr:spPr>
          <a:xfrm>
            <a:off x="0" y="61436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33" name="path"/>
          <xdr:cNvSpPr txBox="1"/>
        </xdr:nvSpPr>
        <xdr:spPr>
          <a:xfrm>
            <a:off x="0" y="631888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34" name="path"/>
          <xdr:cNvSpPr txBox="1"/>
        </xdr:nvSpPr>
        <xdr:spPr>
          <a:xfrm>
            <a:off x="1155700" y="61436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36" name="path"/>
          <xdr:cNvSpPr txBox="1"/>
        </xdr:nvSpPr>
        <xdr:spPr>
          <a:xfrm>
            <a:off x="0" y="614362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37" name="path"/>
          <xdr:cNvSpPr txBox="1"/>
        </xdr:nvSpPr>
        <xdr:spPr>
          <a:xfrm>
            <a:off x="0" y="631888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38" name="path"/>
          <xdr:cNvSpPr txBox="1"/>
        </xdr:nvSpPr>
        <xdr:spPr>
          <a:xfrm>
            <a:off x="0" y="649414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39" name="path"/>
          <xdr:cNvSpPr txBox="1"/>
        </xdr:nvSpPr>
        <xdr:spPr>
          <a:xfrm>
            <a:off x="1155700" y="631888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41" name="path"/>
          <xdr:cNvSpPr txBox="1"/>
        </xdr:nvSpPr>
        <xdr:spPr>
          <a:xfrm>
            <a:off x="0" y="631888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42" name="path"/>
          <xdr:cNvSpPr txBox="1"/>
        </xdr:nvSpPr>
        <xdr:spPr>
          <a:xfrm>
            <a:off x="0" y="649414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43" name="path"/>
          <xdr:cNvSpPr txBox="1"/>
        </xdr:nvSpPr>
        <xdr:spPr>
          <a:xfrm>
            <a:off x="0" y="666940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44" name="path"/>
          <xdr:cNvSpPr txBox="1"/>
        </xdr:nvSpPr>
        <xdr:spPr>
          <a:xfrm>
            <a:off x="1155700" y="649414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46" name="path"/>
          <xdr:cNvSpPr txBox="1"/>
        </xdr:nvSpPr>
        <xdr:spPr>
          <a:xfrm>
            <a:off x="0" y="649414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47" name="path"/>
          <xdr:cNvSpPr txBox="1"/>
        </xdr:nvSpPr>
        <xdr:spPr>
          <a:xfrm>
            <a:off x="0" y="666940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48" name="path"/>
          <xdr:cNvSpPr txBox="1"/>
        </xdr:nvSpPr>
        <xdr:spPr>
          <a:xfrm>
            <a:off x="0" y="684466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49" name="path"/>
          <xdr:cNvSpPr txBox="1"/>
        </xdr:nvSpPr>
        <xdr:spPr>
          <a:xfrm>
            <a:off x="1155700" y="666940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51" name="path"/>
          <xdr:cNvSpPr txBox="1"/>
        </xdr:nvSpPr>
        <xdr:spPr>
          <a:xfrm>
            <a:off x="0" y="666940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52" name="path"/>
          <xdr:cNvSpPr txBox="1"/>
        </xdr:nvSpPr>
        <xdr:spPr>
          <a:xfrm>
            <a:off x="0" y="68446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53" name="path"/>
          <xdr:cNvSpPr txBox="1"/>
        </xdr:nvSpPr>
        <xdr:spPr>
          <a:xfrm>
            <a:off x="0" y="701992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54" name="path"/>
          <xdr:cNvSpPr txBox="1"/>
        </xdr:nvSpPr>
        <xdr:spPr>
          <a:xfrm>
            <a:off x="1155700" y="68446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56" name="path"/>
          <xdr:cNvSpPr txBox="1"/>
        </xdr:nvSpPr>
        <xdr:spPr>
          <a:xfrm>
            <a:off x="0" y="684466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57" name="path"/>
          <xdr:cNvSpPr txBox="1"/>
        </xdr:nvSpPr>
        <xdr:spPr>
          <a:xfrm>
            <a:off x="0" y="70199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58" name="path"/>
          <xdr:cNvSpPr txBox="1"/>
        </xdr:nvSpPr>
        <xdr:spPr>
          <a:xfrm>
            <a:off x="0" y="719518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59" name="path"/>
          <xdr:cNvSpPr txBox="1"/>
        </xdr:nvSpPr>
        <xdr:spPr>
          <a:xfrm>
            <a:off x="1155700" y="70199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61" name="path"/>
          <xdr:cNvSpPr txBox="1"/>
        </xdr:nvSpPr>
        <xdr:spPr>
          <a:xfrm>
            <a:off x="0" y="701992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62" name="path"/>
          <xdr:cNvSpPr txBox="1"/>
        </xdr:nvSpPr>
        <xdr:spPr>
          <a:xfrm>
            <a:off x="0" y="719518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63" name="path"/>
          <xdr:cNvSpPr txBox="1"/>
        </xdr:nvSpPr>
        <xdr:spPr>
          <a:xfrm>
            <a:off x="0" y="737044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64" name="path"/>
          <xdr:cNvSpPr txBox="1"/>
        </xdr:nvSpPr>
        <xdr:spPr>
          <a:xfrm>
            <a:off x="1155700" y="719518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66" name="path"/>
          <xdr:cNvSpPr txBox="1"/>
        </xdr:nvSpPr>
        <xdr:spPr>
          <a:xfrm>
            <a:off x="0" y="719518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67" name="path"/>
          <xdr:cNvSpPr txBox="1"/>
        </xdr:nvSpPr>
        <xdr:spPr>
          <a:xfrm>
            <a:off x="0" y="737044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68" name="path"/>
          <xdr:cNvSpPr txBox="1"/>
        </xdr:nvSpPr>
        <xdr:spPr>
          <a:xfrm>
            <a:off x="0" y="754570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69" name="path"/>
          <xdr:cNvSpPr txBox="1"/>
        </xdr:nvSpPr>
        <xdr:spPr>
          <a:xfrm>
            <a:off x="1155700" y="737044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71" name="path"/>
          <xdr:cNvSpPr txBox="1"/>
        </xdr:nvSpPr>
        <xdr:spPr>
          <a:xfrm>
            <a:off x="0" y="737044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72" name="path"/>
          <xdr:cNvSpPr txBox="1"/>
        </xdr:nvSpPr>
        <xdr:spPr>
          <a:xfrm>
            <a:off x="0" y="754570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73" name="path"/>
          <xdr:cNvSpPr txBox="1"/>
        </xdr:nvSpPr>
        <xdr:spPr>
          <a:xfrm>
            <a:off x="0" y="772096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74" name="path"/>
          <xdr:cNvSpPr txBox="1"/>
        </xdr:nvSpPr>
        <xdr:spPr>
          <a:xfrm>
            <a:off x="1155700" y="754570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76" name="path"/>
          <xdr:cNvSpPr txBox="1"/>
        </xdr:nvSpPr>
        <xdr:spPr>
          <a:xfrm>
            <a:off x="0" y="754570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77" name="path"/>
          <xdr:cNvSpPr txBox="1"/>
        </xdr:nvSpPr>
        <xdr:spPr>
          <a:xfrm>
            <a:off x="0" y="77209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78" name="path"/>
          <xdr:cNvSpPr txBox="1"/>
        </xdr:nvSpPr>
        <xdr:spPr>
          <a:xfrm>
            <a:off x="0" y="789622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79" name="path"/>
          <xdr:cNvSpPr txBox="1"/>
        </xdr:nvSpPr>
        <xdr:spPr>
          <a:xfrm>
            <a:off x="1155700" y="77209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81" name="path"/>
          <xdr:cNvSpPr txBox="1"/>
        </xdr:nvSpPr>
        <xdr:spPr>
          <a:xfrm>
            <a:off x="0" y="772096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82" name="path"/>
          <xdr:cNvSpPr txBox="1"/>
        </xdr:nvSpPr>
        <xdr:spPr>
          <a:xfrm>
            <a:off x="0" y="7896225"/>
            <a:ext cx="9525" cy="186689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83" name="path"/>
          <xdr:cNvSpPr txBox="1"/>
        </xdr:nvSpPr>
        <xdr:spPr>
          <a:xfrm>
            <a:off x="0" y="808291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84" name="path"/>
          <xdr:cNvSpPr txBox="1"/>
        </xdr:nvSpPr>
        <xdr:spPr>
          <a:xfrm>
            <a:off x="1155700" y="7896225"/>
            <a:ext cx="9525" cy="186689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86" name="path"/>
          <xdr:cNvSpPr txBox="1"/>
        </xdr:nvSpPr>
        <xdr:spPr>
          <a:xfrm>
            <a:off x="0" y="789622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</xdr:grpSp>
    <xdr:clientData/>
  </xdr:oneCellAnchor>
  <xdr:oneCellAnchor>
    <xdr:from>
      <xdr:col>6</xdr:col>
      <xdr:colOff>0</xdr:colOff>
      <xdr:row>179</xdr:row>
      <xdr:rowOff>0</xdr:rowOff>
    </xdr:from>
    <xdr:ext cx="1823720" cy="7965440"/>
    <xdr:grpSp>
      <xdr:nvGrpSpPr>
        <xdr:cNvPr id="724" name="group724"/>
        <xdr:cNvGrpSpPr/>
      </xdr:nvGrpSpPr>
      <xdr:grpSpPr>
        <a:xfrm>
          <a:off x="7307580" y="34947225"/>
          <a:ext cx="1823720" cy="7965440"/>
          <a:chOff x="0" y="0"/>
          <a:chExt cx="1823085" cy="8051164"/>
        </a:xfrm>
      </xdr:grpSpPr>
      <xdr:sp>
        <xdr:nvSpPr>
          <xdr:cNvPr id="487" name="textbox486"/>
          <xdr:cNvSpPr txBox="1"/>
        </xdr:nvSpPr>
        <xdr:spPr>
          <a:xfrm>
            <a:off x="0" y="0"/>
            <a:ext cx="909320" cy="16738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6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16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16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16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6000"/>
              </a:lnSpc>
            </a:pPr>
            <a:endParaRPr sz="1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53695" algn="l" rtl="0" eaLnBrk="0">
              <a:lnSpc>
                <a:spcPct val="77000"/>
              </a:lnSpc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P02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90" name="textbox490"/>
          <xdr:cNvSpPr txBox="1"/>
        </xdr:nvSpPr>
        <xdr:spPr>
          <a:xfrm>
            <a:off x="909955" y="0"/>
            <a:ext cx="913764" cy="186689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5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179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65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95" name="textbox495"/>
          <xdr:cNvSpPr txBox="1"/>
        </xdr:nvSpPr>
        <xdr:spPr>
          <a:xfrm>
            <a:off x="909955" y="186689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433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70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00" name="textbox500"/>
          <xdr:cNvSpPr txBox="1"/>
        </xdr:nvSpPr>
        <xdr:spPr>
          <a:xfrm>
            <a:off x="909955" y="373379"/>
            <a:ext cx="913764" cy="18542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4335" algn="l" rtl="0" eaLnBrk="0">
              <a:lnSpc>
                <a:spcPct val="74000"/>
              </a:lnSpc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77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05" name="textbox505"/>
          <xdr:cNvSpPr txBox="1"/>
        </xdr:nvSpPr>
        <xdr:spPr>
          <a:xfrm>
            <a:off x="909955" y="558800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433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77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10" name="textbox510"/>
          <xdr:cNvSpPr txBox="1"/>
        </xdr:nvSpPr>
        <xdr:spPr>
          <a:xfrm>
            <a:off x="909955" y="744855"/>
            <a:ext cx="913764" cy="18542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7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1160" algn="l" rtl="0" eaLnBrk="0">
              <a:lnSpc>
                <a:spcPct val="73000"/>
              </a:lnSpc>
              <a:spcBef>
                <a:spcPts val="0"/>
              </a:spcBef>
            </a:pPr>
            <a:r>
              <a:rPr sz="12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87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15" name="textbox515"/>
          <xdr:cNvSpPr txBox="1"/>
        </xdr:nvSpPr>
        <xdr:spPr>
          <a:xfrm>
            <a:off x="909955" y="930275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1160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87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20" name="textbox520"/>
          <xdr:cNvSpPr txBox="1"/>
        </xdr:nvSpPr>
        <xdr:spPr>
          <a:xfrm>
            <a:off x="909955" y="1116330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1160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95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25" name="textbox525"/>
          <xdr:cNvSpPr txBox="1"/>
        </xdr:nvSpPr>
        <xdr:spPr>
          <a:xfrm>
            <a:off x="909955" y="1302385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385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102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30" name="textbox530"/>
          <xdr:cNvSpPr txBox="1"/>
        </xdr:nvSpPr>
        <xdr:spPr>
          <a:xfrm>
            <a:off x="909955" y="1488439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385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102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35" name="textbox535"/>
          <xdr:cNvSpPr txBox="1"/>
        </xdr:nvSpPr>
        <xdr:spPr>
          <a:xfrm>
            <a:off x="0" y="1674495"/>
            <a:ext cx="909320" cy="74358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04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05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7000"/>
              </a:lnSpc>
            </a:pPr>
            <a:endParaRPr sz="1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53695" algn="l" rtl="0" eaLnBrk="0">
              <a:lnSpc>
                <a:spcPct val="77000"/>
              </a:lnSpc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PM9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40" name="textbox540"/>
          <xdr:cNvSpPr txBox="1"/>
        </xdr:nvSpPr>
        <xdr:spPr>
          <a:xfrm>
            <a:off x="909955" y="1674495"/>
            <a:ext cx="913764" cy="18542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7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3700" algn="l" rtl="0" eaLnBrk="0">
              <a:lnSpc>
                <a:spcPct val="73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55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45" name="textbox545"/>
          <xdr:cNvSpPr txBox="1"/>
        </xdr:nvSpPr>
        <xdr:spPr>
          <a:xfrm>
            <a:off x="909955" y="1859914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433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77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50" name="textbox550"/>
          <xdr:cNvSpPr txBox="1"/>
        </xdr:nvSpPr>
        <xdr:spPr>
          <a:xfrm>
            <a:off x="909955" y="2045970"/>
            <a:ext cx="913764" cy="186054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0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1160" algn="l" rtl="0" eaLnBrk="0">
              <a:lnSpc>
                <a:spcPct val="73000"/>
              </a:lnSpc>
            </a:pPr>
            <a:r>
              <a:rPr sz="12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87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55" name="textbox555"/>
          <xdr:cNvSpPr txBox="1"/>
        </xdr:nvSpPr>
        <xdr:spPr>
          <a:xfrm>
            <a:off x="909955" y="2231389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0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1160" algn="l" rtl="0" eaLnBrk="0">
              <a:lnSpc>
                <a:spcPct val="73000"/>
              </a:lnSpc>
            </a:pPr>
            <a:r>
              <a:rPr sz="12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87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60" name="textbox560"/>
          <xdr:cNvSpPr txBox="1"/>
        </xdr:nvSpPr>
        <xdr:spPr>
          <a:xfrm>
            <a:off x="0" y="2418079"/>
            <a:ext cx="909320" cy="2231389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02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02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03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03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03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03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03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15595" algn="l" rtl="0" eaLnBrk="0">
              <a:lnSpc>
                <a:spcPct val="77000"/>
              </a:lnSpc>
              <a:spcBef>
                <a:spcPts val="5"/>
              </a:spcBef>
            </a:pPr>
            <a:r>
              <a:rPr sz="1200" kern="0" spc="-1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P92M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65" name="textbox565"/>
          <xdr:cNvSpPr txBox="1"/>
        </xdr:nvSpPr>
        <xdr:spPr>
          <a:xfrm>
            <a:off x="909955" y="2417445"/>
            <a:ext cx="913764" cy="18542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7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3700" algn="l" rtl="0" eaLnBrk="0">
              <a:lnSpc>
                <a:spcPct val="73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55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70" name="textbox570"/>
          <xdr:cNvSpPr txBox="1"/>
        </xdr:nvSpPr>
        <xdr:spPr>
          <a:xfrm>
            <a:off x="909955" y="2602864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0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3700" algn="l" rtl="0" eaLnBrk="0">
              <a:lnSpc>
                <a:spcPct val="73000"/>
              </a:lnSpc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55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75" name="textbox575"/>
          <xdr:cNvSpPr txBox="1"/>
        </xdr:nvSpPr>
        <xdr:spPr>
          <a:xfrm>
            <a:off x="909955" y="2788920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0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1795" algn="l" rtl="0" eaLnBrk="0">
              <a:lnSpc>
                <a:spcPct val="73000"/>
              </a:lnSpc>
            </a:pPr>
            <a:r>
              <a:rPr sz="12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65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80" name="textbox580"/>
          <xdr:cNvSpPr txBox="1"/>
        </xdr:nvSpPr>
        <xdr:spPr>
          <a:xfrm>
            <a:off x="909955" y="2974975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0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1795" algn="l" rtl="0" eaLnBrk="0">
              <a:lnSpc>
                <a:spcPct val="73000"/>
              </a:lnSpc>
            </a:pPr>
            <a:r>
              <a:rPr sz="12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65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85" name="textbox585"/>
          <xdr:cNvSpPr txBox="1"/>
        </xdr:nvSpPr>
        <xdr:spPr>
          <a:xfrm>
            <a:off x="909955" y="3161029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0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4335" algn="l" rtl="0" eaLnBrk="0">
              <a:lnSpc>
                <a:spcPct val="73000"/>
              </a:lnSpc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70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90" name="textbox590"/>
          <xdr:cNvSpPr txBox="1"/>
        </xdr:nvSpPr>
        <xdr:spPr>
          <a:xfrm>
            <a:off x="909955" y="3347084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433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70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95" name="textbox595"/>
          <xdr:cNvSpPr txBox="1"/>
        </xdr:nvSpPr>
        <xdr:spPr>
          <a:xfrm>
            <a:off x="909955" y="3533140"/>
            <a:ext cx="913764" cy="18542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7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4335" algn="l" rtl="0" eaLnBrk="0">
              <a:lnSpc>
                <a:spcPct val="73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77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00" name="textbox600"/>
          <xdr:cNvSpPr txBox="1"/>
        </xdr:nvSpPr>
        <xdr:spPr>
          <a:xfrm>
            <a:off x="909955" y="3718559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0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4335" algn="l" rtl="0" eaLnBrk="0">
              <a:lnSpc>
                <a:spcPct val="73000"/>
              </a:lnSpc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77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05" name="textbox605"/>
          <xdr:cNvSpPr txBox="1"/>
        </xdr:nvSpPr>
        <xdr:spPr>
          <a:xfrm>
            <a:off x="909955" y="3904615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0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1160" algn="l" rtl="0" eaLnBrk="0">
              <a:lnSpc>
                <a:spcPct val="73000"/>
              </a:lnSpc>
            </a:pPr>
            <a:r>
              <a:rPr sz="12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87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10" name="textbox610"/>
          <xdr:cNvSpPr txBox="1"/>
        </xdr:nvSpPr>
        <xdr:spPr>
          <a:xfrm>
            <a:off x="909955" y="4090670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0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1160" algn="l" rtl="0" eaLnBrk="0">
              <a:lnSpc>
                <a:spcPct val="73000"/>
              </a:lnSpc>
            </a:pPr>
            <a:r>
              <a:rPr sz="12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87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15" name="textbox615"/>
          <xdr:cNvSpPr txBox="1"/>
        </xdr:nvSpPr>
        <xdr:spPr>
          <a:xfrm>
            <a:off x="909955" y="4276725"/>
            <a:ext cx="913764" cy="186054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0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1160" algn="l" rtl="0" eaLnBrk="0">
              <a:lnSpc>
                <a:spcPct val="73000"/>
              </a:lnSpc>
            </a:pPr>
            <a:r>
              <a:rPr sz="12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95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20" name="textbox620"/>
          <xdr:cNvSpPr txBox="1"/>
        </xdr:nvSpPr>
        <xdr:spPr>
          <a:xfrm>
            <a:off x="909955" y="4462779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0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1160" algn="l" rtl="0" eaLnBrk="0">
              <a:lnSpc>
                <a:spcPct val="73000"/>
              </a:lnSpc>
            </a:pPr>
            <a:r>
              <a:rPr sz="12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95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25" name="textbox625"/>
          <xdr:cNvSpPr txBox="1"/>
        </xdr:nvSpPr>
        <xdr:spPr>
          <a:xfrm>
            <a:off x="0" y="4648834"/>
            <a:ext cx="909320" cy="2046604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09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09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09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09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09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10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6000"/>
              </a:lnSpc>
            </a:pPr>
            <a:endParaRPr sz="1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15595" algn="l" rtl="0" eaLnBrk="0">
              <a:lnSpc>
                <a:spcPct val="77000"/>
              </a:lnSpc>
            </a:pPr>
            <a:r>
              <a:rPr sz="1200" kern="0" spc="-1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P28M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30" name="textbox630"/>
          <xdr:cNvSpPr txBox="1"/>
        </xdr:nvSpPr>
        <xdr:spPr>
          <a:xfrm>
            <a:off x="909955" y="4648834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179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65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35" name="textbox635"/>
          <xdr:cNvSpPr txBox="1"/>
        </xdr:nvSpPr>
        <xdr:spPr>
          <a:xfrm>
            <a:off x="909955" y="4834890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179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65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40" name="textbox640"/>
          <xdr:cNvSpPr txBox="1"/>
        </xdr:nvSpPr>
        <xdr:spPr>
          <a:xfrm>
            <a:off x="909955" y="5020945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3700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55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45" name="textbox645"/>
          <xdr:cNvSpPr txBox="1"/>
        </xdr:nvSpPr>
        <xdr:spPr>
          <a:xfrm>
            <a:off x="909955" y="5207000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3700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55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50" name="textbox650"/>
          <xdr:cNvSpPr txBox="1"/>
        </xdr:nvSpPr>
        <xdr:spPr>
          <a:xfrm>
            <a:off x="909955" y="5393054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433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70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55" name="textbox655"/>
          <xdr:cNvSpPr txBox="1"/>
        </xdr:nvSpPr>
        <xdr:spPr>
          <a:xfrm>
            <a:off x="909955" y="5579109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433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77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60" name="textbox660"/>
          <xdr:cNvSpPr txBox="1"/>
        </xdr:nvSpPr>
        <xdr:spPr>
          <a:xfrm>
            <a:off x="909955" y="5765165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433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77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65" name="textbox665"/>
          <xdr:cNvSpPr txBox="1"/>
        </xdr:nvSpPr>
        <xdr:spPr>
          <a:xfrm>
            <a:off x="909955" y="5951220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1160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87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70" name="textbox670"/>
          <xdr:cNvSpPr txBox="1"/>
        </xdr:nvSpPr>
        <xdr:spPr>
          <a:xfrm>
            <a:off x="909955" y="6137275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1160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87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75" name="textbox675"/>
          <xdr:cNvSpPr txBox="1"/>
        </xdr:nvSpPr>
        <xdr:spPr>
          <a:xfrm>
            <a:off x="909955" y="6323329"/>
            <a:ext cx="913764" cy="186054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1160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95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80" name="textbox680"/>
          <xdr:cNvSpPr txBox="1"/>
        </xdr:nvSpPr>
        <xdr:spPr>
          <a:xfrm>
            <a:off x="909955" y="6509384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1160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95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85" name="textbox685"/>
          <xdr:cNvSpPr txBox="1"/>
        </xdr:nvSpPr>
        <xdr:spPr>
          <a:xfrm>
            <a:off x="0" y="6695440"/>
            <a:ext cx="909320" cy="135572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00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</xdr:txBody>
      </xdr:sp>
      <xdr:sp>
        <xdr:nvSpPr>
          <xdr:cNvPr id="689" name="textbox689"/>
          <xdr:cNvSpPr txBox="1"/>
        </xdr:nvSpPr>
        <xdr:spPr>
          <a:xfrm>
            <a:off x="909955" y="6695440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9890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40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94" name="textbox694"/>
          <xdr:cNvSpPr txBox="1"/>
        </xdr:nvSpPr>
        <xdr:spPr>
          <a:xfrm>
            <a:off x="909955" y="6881494"/>
            <a:ext cx="913764" cy="207009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48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3700" algn="l" rtl="0" eaLnBrk="0">
              <a:lnSpc>
                <a:spcPct val="77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50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99" name="textbox699"/>
          <xdr:cNvSpPr txBox="1"/>
        </xdr:nvSpPr>
        <xdr:spPr>
          <a:xfrm>
            <a:off x="909955" y="7088505"/>
            <a:ext cx="913764" cy="207009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49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3700" algn="l" rtl="0" eaLnBrk="0">
              <a:lnSpc>
                <a:spcPct val="77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50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704" name="textbox704"/>
          <xdr:cNvSpPr txBox="1"/>
        </xdr:nvSpPr>
        <xdr:spPr>
          <a:xfrm>
            <a:off x="909955" y="7295515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3700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55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709" name="textbox709"/>
          <xdr:cNvSpPr txBox="1"/>
        </xdr:nvSpPr>
        <xdr:spPr>
          <a:xfrm>
            <a:off x="909955" y="7481569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3700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55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714" name="textbox714"/>
          <xdr:cNvSpPr txBox="1"/>
        </xdr:nvSpPr>
        <xdr:spPr>
          <a:xfrm>
            <a:off x="909955" y="7667625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179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65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719" name="textbox719"/>
          <xdr:cNvSpPr txBox="1"/>
        </xdr:nvSpPr>
        <xdr:spPr>
          <a:xfrm>
            <a:off x="909955" y="7854315"/>
            <a:ext cx="913764" cy="19748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2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1795" algn="l" rtl="0" eaLnBrk="0">
              <a:lnSpc>
                <a:spcPct val="77000"/>
              </a:lnSpc>
              <a:spcBef>
                <a:spcPts val="0"/>
              </a:spcBef>
            </a:pPr>
            <a:r>
              <a:rPr sz="12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65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88" name="path"/>
          <xdr:cNvSpPr txBox="1"/>
        </xdr:nvSpPr>
        <xdr:spPr>
          <a:xfrm>
            <a:off x="0" y="0"/>
            <a:ext cx="9525" cy="1673860"/>
          </a:xfrm>
          <a:custGeom>
            <a:avLst/>
            <a:gdLst/>
            <a:ahLst/>
            <a:cxnLst/>
            <a:rect l="0" t="0" r="0" b="0"/>
            <a:pathLst>
              <a:path w="1420" h="2620">
                <a:moveTo>
                  <a:pt x="0" y="262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89" name="path"/>
          <xdr:cNvSpPr txBox="1"/>
        </xdr:nvSpPr>
        <xdr:spPr>
          <a:xfrm>
            <a:off x="0" y="1673860"/>
            <a:ext cx="909320" cy="9525"/>
          </a:xfrm>
          <a:custGeom>
            <a:avLst/>
            <a:gdLst/>
            <a:ahLst/>
            <a:cxnLst/>
            <a:rect l="0" t="0" r="0" b="0"/>
            <a:pathLst>
              <a:path w="1420" h="262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91" name="path"/>
          <xdr:cNvSpPr txBox="1"/>
        </xdr:nvSpPr>
        <xdr:spPr>
          <a:xfrm>
            <a:off x="909320" y="0"/>
            <a:ext cx="9525" cy="1673860"/>
          </a:xfrm>
          <a:custGeom>
            <a:avLst/>
            <a:gdLst/>
            <a:ahLst/>
            <a:cxnLst/>
            <a:rect l="0" t="0" r="0" b="0"/>
            <a:pathLst>
              <a:path w="1420" h="2620">
                <a:moveTo>
                  <a:pt x="1420" y="262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92" name="path"/>
          <xdr:cNvSpPr txBox="1"/>
        </xdr:nvSpPr>
        <xdr:spPr>
          <a:xfrm>
            <a:off x="909955" y="0"/>
            <a:ext cx="9525" cy="186689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93" name="path"/>
          <xdr:cNvSpPr txBox="1"/>
        </xdr:nvSpPr>
        <xdr:spPr>
          <a:xfrm>
            <a:off x="909955" y="18668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94" name="path"/>
          <xdr:cNvSpPr txBox="1"/>
        </xdr:nvSpPr>
        <xdr:spPr>
          <a:xfrm>
            <a:off x="1823719" y="0"/>
            <a:ext cx="9525" cy="186689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96" name="path"/>
          <xdr:cNvSpPr txBox="1"/>
        </xdr:nvSpPr>
        <xdr:spPr>
          <a:xfrm>
            <a:off x="909955" y="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97" name="path"/>
          <xdr:cNvSpPr txBox="1"/>
        </xdr:nvSpPr>
        <xdr:spPr>
          <a:xfrm>
            <a:off x="909955" y="18668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98" name="path"/>
          <xdr:cNvSpPr txBox="1"/>
        </xdr:nvSpPr>
        <xdr:spPr>
          <a:xfrm>
            <a:off x="909955" y="37274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99" name="path"/>
          <xdr:cNvSpPr txBox="1"/>
        </xdr:nvSpPr>
        <xdr:spPr>
          <a:xfrm>
            <a:off x="1823719" y="18668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01" name="path"/>
          <xdr:cNvSpPr txBox="1"/>
        </xdr:nvSpPr>
        <xdr:spPr>
          <a:xfrm>
            <a:off x="909955" y="18668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02" name="path"/>
          <xdr:cNvSpPr txBox="1"/>
        </xdr:nvSpPr>
        <xdr:spPr>
          <a:xfrm>
            <a:off x="909955" y="373379"/>
            <a:ext cx="9525" cy="185420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03" name="path"/>
          <xdr:cNvSpPr txBox="1"/>
        </xdr:nvSpPr>
        <xdr:spPr>
          <a:xfrm>
            <a:off x="909955" y="55879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04" name="path"/>
          <xdr:cNvSpPr txBox="1"/>
        </xdr:nvSpPr>
        <xdr:spPr>
          <a:xfrm>
            <a:off x="1823719" y="373379"/>
            <a:ext cx="9525" cy="185420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06" name="path"/>
          <xdr:cNvSpPr txBox="1"/>
        </xdr:nvSpPr>
        <xdr:spPr>
          <a:xfrm>
            <a:off x="909955" y="37337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07" name="path"/>
          <xdr:cNvSpPr txBox="1"/>
        </xdr:nvSpPr>
        <xdr:spPr>
          <a:xfrm>
            <a:off x="909955" y="55880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08" name="path"/>
          <xdr:cNvSpPr txBox="1"/>
        </xdr:nvSpPr>
        <xdr:spPr>
          <a:xfrm>
            <a:off x="909955" y="74485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09" name="path"/>
          <xdr:cNvSpPr txBox="1"/>
        </xdr:nvSpPr>
        <xdr:spPr>
          <a:xfrm>
            <a:off x="1823719" y="55880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11" name="path"/>
          <xdr:cNvSpPr txBox="1"/>
        </xdr:nvSpPr>
        <xdr:spPr>
          <a:xfrm>
            <a:off x="909955" y="55880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12" name="path"/>
          <xdr:cNvSpPr txBox="1"/>
        </xdr:nvSpPr>
        <xdr:spPr>
          <a:xfrm>
            <a:off x="909955" y="744855"/>
            <a:ext cx="9525" cy="185420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13" name="path"/>
          <xdr:cNvSpPr txBox="1"/>
        </xdr:nvSpPr>
        <xdr:spPr>
          <a:xfrm>
            <a:off x="909955" y="93027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14" name="path"/>
          <xdr:cNvSpPr txBox="1"/>
        </xdr:nvSpPr>
        <xdr:spPr>
          <a:xfrm>
            <a:off x="1823719" y="744855"/>
            <a:ext cx="9525" cy="185420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16" name="path"/>
          <xdr:cNvSpPr txBox="1"/>
        </xdr:nvSpPr>
        <xdr:spPr>
          <a:xfrm>
            <a:off x="909955" y="74485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17" name="path"/>
          <xdr:cNvSpPr txBox="1"/>
        </xdr:nvSpPr>
        <xdr:spPr>
          <a:xfrm>
            <a:off x="909955" y="93027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18" name="path"/>
          <xdr:cNvSpPr txBox="1"/>
        </xdr:nvSpPr>
        <xdr:spPr>
          <a:xfrm>
            <a:off x="909955" y="111633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19" name="path"/>
          <xdr:cNvSpPr txBox="1"/>
        </xdr:nvSpPr>
        <xdr:spPr>
          <a:xfrm>
            <a:off x="1823719" y="93027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21" name="path"/>
          <xdr:cNvSpPr txBox="1"/>
        </xdr:nvSpPr>
        <xdr:spPr>
          <a:xfrm>
            <a:off x="909955" y="93027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22" name="path"/>
          <xdr:cNvSpPr txBox="1"/>
        </xdr:nvSpPr>
        <xdr:spPr>
          <a:xfrm>
            <a:off x="909955" y="111633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23" name="path"/>
          <xdr:cNvSpPr txBox="1"/>
        </xdr:nvSpPr>
        <xdr:spPr>
          <a:xfrm>
            <a:off x="909955" y="130238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24" name="path"/>
          <xdr:cNvSpPr txBox="1"/>
        </xdr:nvSpPr>
        <xdr:spPr>
          <a:xfrm>
            <a:off x="1823719" y="111633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26" name="path"/>
          <xdr:cNvSpPr txBox="1"/>
        </xdr:nvSpPr>
        <xdr:spPr>
          <a:xfrm>
            <a:off x="909955" y="111633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27" name="path"/>
          <xdr:cNvSpPr txBox="1"/>
        </xdr:nvSpPr>
        <xdr:spPr>
          <a:xfrm>
            <a:off x="909955" y="130238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28" name="path"/>
          <xdr:cNvSpPr txBox="1"/>
        </xdr:nvSpPr>
        <xdr:spPr>
          <a:xfrm>
            <a:off x="909955" y="148844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29" name="path"/>
          <xdr:cNvSpPr txBox="1"/>
        </xdr:nvSpPr>
        <xdr:spPr>
          <a:xfrm>
            <a:off x="1823719" y="130238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31" name="path"/>
          <xdr:cNvSpPr txBox="1"/>
        </xdr:nvSpPr>
        <xdr:spPr>
          <a:xfrm>
            <a:off x="909955" y="130238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32" name="path"/>
          <xdr:cNvSpPr txBox="1"/>
        </xdr:nvSpPr>
        <xdr:spPr>
          <a:xfrm>
            <a:off x="909955" y="148843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33" name="path"/>
          <xdr:cNvSpPr txBox="1"/>
        </xdr:nvSpPr>
        <xdr:spPr>
          <a:xfrm>
            <a:off x="909955" y="167449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34" name="path"/>
          <xdr:cNvSpPr txBox="1"/>
        </xdr:nvSpPr>
        <xdr:spPr>
          <a:xfrm>
            <a:off x="1823719" y="148843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36" name="path"/>
          <xdr:cNvSpPr txBox="1"/>
        </xdr:nvSpPr>
        <xdr:spPr>
          <a:xfrm>
            <a:off x="909955" y="148843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37" name="path"/>
          <xdr:cNvSpPr txBox="1"/>
        </xdr:nvSpPr>
        <xdr:spPr>
          <a:xfrm>
            <a:off x="0" y="1674495"/>
            <a:ext cx="9525" cy="743585"/>
          </a:xfrm>
          <a:custGeom>
            <a:avLst/>
            <a:gdLst/>
            <a:ahLst/>
            <a:cxnLst/>
            <a:rect l="0" t="0" r="0" b="0"/>
            <a:pathLst>
              <a:path w="1420" h="1160">
                <a:moveTo>
                  <a:pt x="0" y="11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38" name="path"/>
          <xdr:cNvSpPr txBox="1"/>
        </xdr:nvSpPr>
        <xdr:spPr>
          <a:xfrm>
            <a:off x="0" y="2418080"/>
            <a:ext cx="909320" cy="9525"/>
          </a:xfrm>
          <a:custGeom>
            <a:avLst/>
            <a:gdLst/>
            <a:ahLst/>
            <a:cxnLst/>
            <a:rect l="0" t="0" r="0" b="0"/>
            <a:pathLst>
              <a:path w="1420" h="11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39" name="path"/>
          <xdr:cNvSpPr txBox="1"/>
        </xdr:nvSpPr>
        <xdr:spPr>
          <a:xfrm>
            <a:off x="909320" y="1674495"/>
            <a:ext cx="9525" cy="743585"/>
          </a:xfrm>
          <a:custGeom>
            <a:avLst/>
            <a:gdLst/>
            <a:ahLst/>
            <a:cxnLst/>
            <a:rect l="0" t="0" r="0" b="0"/>
            <a:pathLst>
              <a:path w="1420" h="1160">
                <a:moveTo>
                  <a:pt x="1420" y="11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41" name="path"/>
          <xdr:cNvSpPr txBox="1"/>
        </xdr:nvSpPr>
        <xdr:spPr>
          <a:xfrm>
            <a:off x="0" y="1674495"/>
            <a:ext cx="909320" cy="9525"/>
          </a:xfrm>
          <a:custGeom>
            <a:avLst/>
            <a:gdLst/>
            <a:ahLst/>
            <a:cxnLst/>
            <a:rect l="0" t="0" r="0" b="0"/>
            <a:pathLst>
              <a:path w="1420" h="1160">
                <a:moveTo>
                  <a:pt x="1420" y="1160"/>
                </a:moveTo>
                <a:lnTo>
                  <a:pt x="0" y="11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42" name="path"/>
          <xdr:cNvSpPr txBox="1"/>
        </xdr:nvSpPr>
        <xdr:spPr>
          <a:xfrm>
            <a:off x="909955" y="1674495"/>
            <a:ext cx="9525" cy="185420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43" name="path"/>
          <xdr:cNvSpPr txBox="1"/>
        </xdr:nvSpPr>
        <xdr:spPr>
          <a:xfrm>
            <a:off x="909955" y="185991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44" name="path"/>
          <xdr:cNvSpPr txBox="1"/>
        </xdr:nvSpPr>
        <xdr:spPr>
          <a:xfrm>
            <a:off x="1823719" y="1674495"/>
            <a:ext cx="9525" cy="185420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46" name="path"/>
          <xdr:cNvSpPr txBox="1"/>
        </xdr:nvSpPr>
        <xdr:spPr>
          <a:xfrm>
            <a:off x="909955" y="167449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47" name="path"/>
          <xdr:cNvSpPr txBox="1"/>
        </xdr:nvSpPr>
        <xdr:spPr>
          <a:xfrm>
            <a:off x="909955" y="185991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48" name="path"/>
          <xdr:cNvSpPr txBox="1"/>
        </xdr:nvSpPr>
        <xdr:spPr>
          <a:xfrm>
            <a:off x="909955" y="204596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49" name="path"/>
          <xdr:cNvSpPr txBox="1"/>
        </xdr:nvSpPr>
        <xdr:spPr>
          <a:xfrm>
            <a:off x="1823719" y="185991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51" name="path"/>
          <xdr:cNvSpPr txBox="1"/>
        </xdr:nvSpPr>
        <xdr:spPr>
          <a:xfrm>
            <a:off x="909955" y="185991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52" name="path"/>
          <xdr:cNvSpPr txBox="1"/>
        </xdr:nvSpPr>
        <xdr:spPr>
          <a:xfrm>
            <a:off x="909955" y="2045970"/>
            <a:ext cx="9525" cy="186054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53" name="path"/>
          <xdr:cNvSpPr txBox="1"/>
        </xdr:nvSpPr>
        <xdr:spPr>
          <a:xfrm>
            <a:off x="909955" y="223202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54" name="path"/>
          <xdr:cNvSpPr txBox="1"/>
        </xdr:nvSpPr>
        <xdr:spPr>
          <a:xfrm>
            <a:off x="1823719" y="2045970"/>
            <a:ext cx="9525" cy="186054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56" name="path"/>
          <xdr:cNvSpPr txBox="1"/>
        </xdr:nvSpPr>
        <xdr:spPr>
          <a:xfrm>
            <a:off x="909955" y="204597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57" name="path"/>
          <xdr:cNvSpPr txBox="1"/>
        </xdr:nvSpPr>
        <xdr:spPr>
          <a:xfrm>
            <a:off x="909955" y="223138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58" name="path"/>
          <xdr:cNvSpPr txBox="1"/>
        </xdr:nvSpPr>
        <xdr:spPr>
          <a:xfrm>
            <a:off x="909955" y="241744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59" name="path"/>
          <xdr:cNvSpPr txBox="1"/>
        </xdr:nvSpPr>
        <xdr:spPr>
          <a:xfrm>
            <a:off x="1823719" y="223138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61" name="path"/>
          <xdr:cNvSpPr txBox="1"/>
        </xdr:nvSpPr>
        <xdr:spPr>
          <a:xfrm>
            <a:off x="909955" y="223138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62" name="path"/>
          <xdr:cNvSpPr txBox="1"/>
        </xdr:nvSpPr>
        <xdr:spPr>
          <a:xfrm>
            <a:off x="0" y="2418079"/>
            <a:ext cx="9525" cy="2231389"/>
          </a:xfrm>
          <a:custGeom>
            <a:avLst/>
            <a:gdLst/>
            <a:ahLst/>
            <a:cxnLst/>
            <a:rect l="0" t="0" r="0" b="0"/>
            <a:pathLst>
              <a:path w="1420" h="3500">
                <a:moveTo>
                  <a:pt x="0" y="350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63" name="path"/>
          <xdr:cNvSpPr txBox="1"/>
        </xdr:nvSpPr>
        <xdr:spPr>
          <a:xfrm>
            <a:off x="0" y="4649468"/>
            <a:ext cx="909320" cy="9525"/>
          </a:xfrm>
          <a:custGeom>
            <a:avLst/>
            <a:gdLst/>
            <a:ahLst/>
            <a:cxnLst/>
            <a:rect l="0" t="0" r="0" b="0"/>
            <a:pathLst>
              <a:path w="1420" h="350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64" name="path"/>
          <xdr:cNvSpPr txBox="1"/>
        </xdr:nvSpPr>
        <xdr:spPr>
          <a:xfrm>
            <a:off x="909320" y="2418079"/>
            <a:ext cx="9525" cy="2231389"/>
          </a:xfrm>
          <a:custGeom>
            <a:avLst/>
            <a:gdLst/>
            <a:ahLst/>
            <a:cxnLst/>
            <a:rect l="0" t="0" r="0" b="0"/>
            <a:pathLst>
              <a:path w="1420" h="3500">
                <a:moveTo>
                  <a:pt x="1420" y="350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66" name="path"/>
          <xdr:cNvSpPr txBox="1"/>
        </xdr:nvSpPr>
        <xdr:spPr>
          <a:xfrm>
            <a:off x="0" y="2418079"/>
            <a:ext cx="909320" cy="9525"/>
          </a:xfrm>
          <a:custGeom>
            <a:avLst/>
            <a:gdLst/>
            <a:ahLst/>
            <a:cxnLst/>
            <a:rect l="0" t="0" r="0" b="0"/>
            <a:pathLst>
              <a:path w="1420" h="3500">
                <a:moveTo>
                  <a:pt x="1420" y="3500"/>
                </a:moveTo>
                <a:lnTo>
                  <a:pt x="0" y="350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67" name="path"/>
          <xdr:cNvSpPr txBox="1"/>
        </xdr:nvSpPr>
        <xdr:spPr>
          <a:xfrm>
            <a:off x="909955" y="2417445"/>
            <a:ext cx="9525" cy="185420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68" name="path"/>
          <xdr:cNvSpPr txBox="1"/>
        </xdr:nvSpPr>
        <xdr:spPr>
          <a:xfrm>
            <a:off x="909955" y="260286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69" name="path"/>
          <xdr:cNvSpPr txBox="1"/>
        </xdr:nvSpPr>
        <xdr:spPr>
          <a:xfrm>
            <a:off x="1823719" y="2417445"/>
            <a:ext cx="9525" cy="185420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71" name="path"/>
          <xdr:cNvSpPr txBox="1"/>
        </xdr:nvSpPr>
        <xdr:spPr>
          <a:xfrm>
            <a:off x="909955" y="241744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72" name="path"/>
          <xdr:cNvSpPr txBox="1"/>
        </xdr:nvSpPr>
        <xdr:spPr>
          <a:xfrm>
            <a:off x="909955" y="260286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73" name="path"/>
          <xdr:cNvSpPr txBox="1"/>
        </xdr:nvSpPr>
        <xdr:spPr>
          <a:xfrm>
            <a:off x="909955" y="278891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74" name="path"/>
          <xdr:cNvSpPr txBox="1"/>
        </xdr:nvSpPr>
        <xdr:spPr>
          <a:xfrm>
            <a:off x="1823719" y="260286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76" name="path"/>
          <xdr:cNvSpPr txBox="1"/>
        </xdr:nvSpPr>
        <xdr:spPr>
          <a:xfrm>
            <a:off x="909955" y="260286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77" name="path"/>
          <xdr:cNvSpPr txBox="1"/>
        </xdr:nvSpPr>
        <xdr:spPr>
          <a:xfrm>
            <a:off x="909955" y="278892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78" name="path"/>
          <xdr:cNvSpPr txBox="1"/>
        </xdr:nvSpPr>
        <xdr:spPr>
          <a:xfrm>
            <a:off x="909955" y="297497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79" name="path"/>
          <xdr:cNvSpPr txBox="1"/>
        </xdr:nvSpPr>
        <xdr:spPr>
          <a:xfrm>
            <a:off x="1823719" y="278892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81" name="path"/>
          <xdr:cNvSpPr txBox="1"/>
        </xdr:nvSpPr>
        <xdr:spPr>
          <a:xfrm>
            <a:off x="909955" y="278892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82" name="path"/>
          <xdr:cNvSpPr txBox="1"/>
        </xdr:nvSpPr>
        <xdr:spPr>
          <a:xfrm>
            <a:off x="909955" y="297497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83" name="path"/>
          <xdr:cNvSpPr txBox="1"/>
        </xdr:nvSpPr>
        <xdr:spPr>
          <a:xfrm>
            <a:off x="909955" y="316103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84" name="path"/>
          <xdr:cNvSpPr txBox="1"/>
        </xdr:nvSpPr>
        <xdr:spPr>
          <a:xfrm>
            <a:off x="1823719" y="297497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86" name="path"/>
          <xdr:cNvSpPr txBox="1"/>
        </xdr:nvSpPr>
        <xdr:spPr>
          <a:xfrm>
            <a:off x="909955" y="297497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87" name="path"/>
          <xdr:cNvSpPr txBox="1"/>
        </xdr:nvSpPr>
        <xdr:spPr>
          <a:xfrm>
            <a:off x="909955" y="316102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88" name="path"/>
          <xdr:cNvSpPr txBox="1"/>
        </xdr:nvSpPr>
        <xdr:spPr>
          <a:xfrm>
            <a:off x="909955" y="334708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89" name="path"/>
          <xdr:cNvSpPr txBox="1"/>
        </xdr:nvSpPr>
        <xdr:spPr>
          <a:xfrm>
            <a:off x="1823719" y="316102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91" name="path"/>
          <xdr:cNvSpPr txBox="1"/>
        </xdr:nvSpPr>
        <xdr:spPr>
          <a:xfrm>
            <a:off x="909955" y="316102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92" name="path"/>
          <xdr:cNvSpPr txBox="1"/>
        </xdr:nvSpPr>
        <xdr:spPr>
          <a:xfrm>
            <a:off x="909955" y="334708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93" name="path"/>
          <xdr:cNvSpPr txBox="1"/>
        </xdr:nvSpPr>
        <xdr:spPr>
          <a:xfrm>
            <a:off x="909955" y="353313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94" name="path"/>
          <xdr:cNvSpPr txBox="1"/>
        </xdr:nvSpPr>
        <xdr:spPr>
          <a:xfrm>
            <a:off x="1823719" y="334708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96" name="path"/>
          <xdr:cNvSpPr txBox="1"/>
        </xdr:nvSpPr>
        <xdr:spPr>
          <a:xfrm>
            <a:off x="909955" y="334708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97" name="path"/>
          <xdr:cNvSpPr txBox="1"/>
        </xdr:nvSpPr>
        <xdr:spPr>
          <a:xfrm>
            <a:off x="909955" y="3533140"/>
            <a:ext cx="9525" cy="185420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98" name="path"/>
          <xdr:cNvSpPr txBox="1"/>
        </xdr:nvSpPr>
        <xdr:spPr>
          <a:xfrm>
            <a:off x="909955" y="371856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99" name="path"/>
          <xdr:cNvSpPr txBox="1"/>
        </xdr:nvSpPr>
        <xdr:spPr>
          <a:xfrm>
            <a:off x="1823719" y="3533140"/>
            <a:ext cx="9525" cy="185420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01" name="path"/>
          <xdr:cNvSpPr txBox="1"/>
        </xdr:nvSpPr>
        <xdr:spPr>
          <a:xfrm>
            <a:off x="909955" y="353314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02" name="path"/>
          <xdr:cNvSpPr txBox="1"/>
        </xdr:nvSpPr>
        <xdr:spPr>
          <a:xfrm>
            <a:off x="909955" y="371855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03" name="path"/>
          <xdr:cNvSpPr txBox="1"/>
        </xdr:nvSpPr>
        <xdr:spPr>
          <a:xfrm>
            <a:off x="909955" y="390461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04" name="path"/>
          <xdr:cNvSpPr txBox="1"/>
        </xdr:nvSpPr>
        <xdr:spPr>
          <a:xfrm>
            <a:off x="1823719" y="371855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06" name="path"/>
          <xdr:cNvSpPr txBox="1"/>
        </xdr:nvSpPr>
        <xdr:spPr>
          <a:xfrm>
            <a:off x="909955" y="371855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07" name="path"/>
          <xdr:cNvSpPr txBox="1"/>
        </xdr:nvSpPr>
        <xdr:spPr>
          <a:xfrm>
            <a:off x="909955" y="390461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08" name="path"/>
          <xdr:cNvSpPr txBox="1"/>
        </xdr:nvSpPr>
        <xdr:spPr>
          <a:xfrm>
            <a:off x="909955" y="409067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09" name="path"/>
          <xdr:cNvSpPr txBox="1"/>
        </xdr:nvSpPr>
        <xdr:spPr>
          <a:xfrm>
            <a:off x="1823719" y="390461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11" name="path"/>
          <xdr:cNvSpPr txBox="1"/>
        </xdr:nvSpPr>
        <xdr:spPr>
          <a:xfrm>
            <a:off x="909955" y="390461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12" name="path"/>
          <xdr:cNvSpPr txBox="1"/>
        </xdr:nvSpPr>
        <xdr:spPr>
          <a:xfrm>
            <a:off x="909955" y="409067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13" name="path"/>
          <xdr:cNvSpPr txBox="1"/>
        </xdr:nvSpPr>
        <xdr:spPr>
          <a:xfrm>
            <a:off x="909955" y="427672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14" name="path"/>
          <xdr:cNvSpPr txBox="1"/>
        </xdr:nvSpPr>
        <xdr:spPr>
          <a:xfrm>
            <a:off x="1823719" y="409067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16" name="path"/>
          <xdr:cNvSpPr txBox="1"/>
        </xdr:nvSpPr>
        <xdr:spPr>
          <a:xfrm>
            <a:off x="909955" y="409067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17" name="path"/>
          <xdr:cNvSpPr txBox="1"/>
        </xdr:nvSpPr>
        <xdr:spPr>
          <a:xfrm>
            <a:off x="909955" y="4276725"/>
            <a:ext cx="9525" cy="186054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18" name="path"/>
          <xdr:cNvSpPr txBox="1"/>
        </xdr:nvSpPr>
        <xdr:spPr>
          <a:xfrm>
            <a:off x="909955" y="446277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19" name="path"/>
          <xdr:cNvSpPr txBox="1"/>
        </xdr:nvSpPr>
        <xdr:spPr>
          <a:xfrm>
            <a:off x="1823719" y="4276725"/>
            <a:ext cx="9525" cy="186054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21" name="path"/>
          <xdr:cNvSpPr txBox="1"/>
        </xdr:nvSpPr>
        <xdr:spPr>
          <a:xfrm>
            <a:off x="909955" y="427672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22" name="path"/>
          <xdr:cNvSpPr txBox="1"/>
        </xdr:nvSpPr>
        <xdr:spPr>
          <a:xfrm>
            <a:off x="909955" y="446277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23" name="path"/>
          <xdr:cNvSpPr txBox="1"/>
        </xdr:nvSpPr>
        <xdr:spPr>
          <a:xfrm>
            <a:off x="909955" y="464883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24" name="path"/>
          <xdr:cNvSpPr txBox="1"/>
        </xdr:nvSpPr>
        <xdr:spPr>
          <a:xfrm>
            <a:off x="1823719" y="446277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26" name="path"/>
          <xdr:cNvSpPr txBox="1"/>
        </xdr:nvSpPr>
        <xdr:spPr>
          <a:xfrm>
            <a:off x="909955" y="446277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27" name="path"/>
          <xdr:cNvSpPr txBox="1"/>
        </xdr:nvSpPr>
        <xdr:spPr>
          <a:xfrm>
            <a:off x="0" y="4648834"/>
            <a:ext cx="9525" cy="2046604"/>
          </a:xfrm>
          <a:custGeom>
            <a:avLst/>
            <a:gdLst/>
            <a:ahLst/>
            <a:cxnLst/>
            <a:rect l="0" t="0" r="0" b="0"/>
            <a:pathLst>
              <a:path w="1420" h="3220">
                <a:moveTo>
                  <a:pt x="0" y="322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28" name="path"/>
          <xdr:cNvSpPr txBox="1"/>
        </xdr:nvSpPr>
        <xdr:spPr>
          <a:xfrm>
            <a:off x="0" y="6695438"/>
            <a:ext cx="909320" cy="9525"/>
          </a:xfrm>
          <a:custGeom>
            <a:avLst/>
            <a:gdLst/>
            <a:ahLst/>
            <a:cxnLst/>
            <a:rect l="0" t="0" r="0" b="0"/>
            <a:pathLst>
              <a:path w="1420" h="322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29" name="path"/>
          <xdr:cNvSpPr txBox="1"/>
        </xdr:nvSpPr>
        <xdr:spPr>
          <a:xfrm>
            <a:off x="909320" y="4648834"/>
            <a:ext cx="9525" cy="2046604"/>
          </a:xfrm>
          <a:custGeom>
            <a:avLst/>
            <a:gdLst/>
            <a:ahLst/>
            <a:cxnLst/>
            <a:rect l="0" t="0" r="0" b="0"/>
            <a:pathLst>
              <a:path w="1420" h="3220">
                <a:moveTo>
                  <a:pt x="1420" y="322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31" name="path"/>
          <xdr:cNvSpPr txBox="1"/>
        </xdr:nvSpPr>
        <xdr:spPr>
          <a:xfrm>
            <a:off x="0" y="4648834"/>
            <a:ext cx="909320" cy="9525"/>
          </a:xfrm>
          <a:custGeom>
            <a:avLst/>
            <a:gdLst/>
            <a:ahLst/>
            <a:cxnLst/>
            <a:rect l="0" t="0" r="0" b="0"/>
            <a:pathLst>
              <a:path w="1420" h="3220">
                <a:moveTo>
                  <a:pt x="1420" y="3220"/>
                </a:moveTo>
                <a:lnTo>
                  <a:pt x="0" y="322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32" name="path"/>
          <xdr:cNvSpPr txBox="1"/>
        </xdr:nvSpPr>
        <xdr:spPr>
          <a:xfrm>
            <a:off x="909955" y="464883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33" name="path"/>
          <xdr:cNvSpPr txBox="1"/>
        </xdr:nvSpPr>
        <xdr:spPr>
          <a:xfrm>
            <a:off x="909955" y="483488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34" name="path"/>
          <xdr:cNvSpPr txBox="1"/>
        </xdr:nvSpPr>
        <xdr:spPr>
          <a:xfrm>
            <a:off x="1823719" y="464883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36" name="path"/>
          <xdr:cNvSpPr txBox="1"/>
        </xdr:nvSpPr>
        <xdr:spPr>
          <a:xfrm>
            <a:off x="909955" y="464883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37" name="path"/>
          <xdr:cNvSpPr txBox="1"/>
        </xdr:nvSpPr>
        <xdr:spPr>
          <a:xfrm>
            <a:off x="909955" y="483489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38" name="path"/>
          <xdr:cNvSpPr txBox="1"/>
        </xdr:nvSpPr>
        <xdr:spPr>
          <a:xfrm>
            <a:off x="909955" y="502094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39" name="path"/>
          <xdr:cNvSpPr txBox="1"/>
        </xdr:nvSpPr>
        <xdr:spPr>
          <a:xfrm>
            <a:off x="1823719" y="483489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41" name="path"/>
          <xdr:cNvSpPr txBox="1"/>
        </xdr:nvSpPr>
        <xdr:spPr>
          <a:xfrm>
            <a:off x="909955" y="483489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42" name="path"/>
          <xdr:cNvSpPr txBox="1"/>
        </xdr:nvSpPr>
        <xdr:spPr>
          <a:xfrm>
            <a:off x="909955" y="502094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43" name="path"/>
          <xdr:cNvSpPr txBox="1"/>
        </xdr:nvSpPr>
        <xdr:spPr>
          <a:xfrm>
            <a:off x="909955" y="520700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44" name="path"/>
          <xdr:cNvSpPr txBox="1"/>
        </xdr:nvSpPr>
        <xdr:spPr>
          <a:xfrm>
            <a:off x="1823719" y="502094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46" name="path"/>
          <xdr:cNvSpPr txBox="1"/>
        </xdr:nvSpPr>
        <xdr:spPr>
          <a:xfrm>
            <a:off x="909955" y="502094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47" name="path"/>
          <xdr:cNvSpPr txBox="1"/>
        </xdr:nvSpPr>
        <xdr:spPr>
          <a:xfrm>
            <a:off x="909955" y="520700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48" name="path"/>
          <xdr:cNvSpPr txBox="1"/>
        </xdr:nvSpPr>
        <xdr:spPr>
          <a:xfrm>
            <a:off x="909955" y="539305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49" name="path"/>
          <xdr:cNvSpPr txBox="1"/>
        </xdr:nvSpPr>
        <xdr:spPr>
          <a:xfrm>
            <a:off x="1823719" y="520700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51" name="path"/>
          <xdr:cNvSpPr txBox="1"/>
        </xdr:nvSpPr>
        <xdr:spPr>
          <a:xfrm>
            <a:off x="909955" y="520700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52" name="path"/>
          <xdr:cNvSpPr txBox="1"/>
        </xdr:nvSpPr>
        <xdr:spPr>
          <a:xfrm>
            <a:off x="909955" y="539305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53" name="path"/>
          <xdr:cNvSpPr txBox="1"/>
        </xdr:nvSpPr>
        <xdr:spPr>
          <a:xfrm>
            <a:off x="909955" y="557910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54" name="path"/>
          <xdr:cNvSpPr txBox="1"/>
        </xdr:nvSpPr>
        <xdr:spPr>
          <a:xfrm>
            <a:off x="1823719" y="539305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56" name="path"/>
          <xdr:cNvSpPr txBox="1"/>
        </xdr:nvSpPr>
        <xdr:spPr>
          <a:xfrm>
            <a:off x="909955" y="539305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57" name="path"/>
          <xdr:cNvSpPr txBox="1"/>
        </xdr:nvSpPr>
        <xdr:spPr>
          <a:xfrm>
            <a:off x="909955" y="557910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58" name="path"/>
          <xdr:cNvSpPr txBox="1"/>
        </xdr:nvSpPr>
        <xdr:spPr>
          <a:xfrm>
            <a:off x="909955" y="576516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59" name="path"/>
          <xdr:cNvSpPr txBox="1"/>
        </xdr:nvSpPr>
        <xdr:spPr>
          <a:xfrm>
            <a:off x="1823719" y="557910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61" name="path"/>
          <xdr:cNvSpPr txBox="1"/>
        </xdr:nvSpPr>
        <xdr:spPr>
          <a:xfrm>
            <a:off x="909955" y="557910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62" name="path"/>
          <xdr:cNvSpPr txBox="1"/>
        </xdr:nvSpPr>
        <xdr:spPr>
          <a:xfrm>
            <a:off x="909955" y="576516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63" name="path"/>
          <xdr:cNvSpPr txBox="1"/>
        </xdr:nvSpPr>
        <xdr:spPr>
          <a:xfrm>
            <a:off x="909955" y="595122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64" name="path"/>
          <xdr:cNvSpPr txBox="1"/>
        </xdr:nvSpPr>
        <xdr:spPr>
          <a:xfrm>
            <a:off x="1823719" y="576516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66" name="path"/>
          <xdr:cNvSpPr txBox="1"/>
        </xdr:nvSpPr>
        <xdr:spPr>
          <a:xfrm>
            <a:off x="909955" y="576516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67" name="path"/>
          <xdr:cNvSpPr txBox="1"/>
        </xdr:nvSpPr>
        <xdr:spPr>
          <a:xfrm>
            <a:off x="909955" y="595122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68" name="path"/>
          <xdr:cNvSpPr txBox="1"/>
        </xdr:nvSpPr>
        <xdr:spPr>
          <a:xfrm>
            <a:off x="909955" y="613727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69" name="path"/>
          <xdr:cNvSpPr txBox="1"/>
        </xdr:nvSpPr>
        <xdr:spPr>
          <a:xfrm>
            <a:off x="1823719" y="595122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71" name="path"/>
          <xdr:cNvSpPr txBox="1"/>
        </xdr:nvSpPr>
        <xdr:spPr>
          <a:xfrm>
            <a:off x="909955" y="595122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72" name="path"/>
          <xdr:cNvSpPr txBox="1"/>
        </xdr:nvSpPr>
        <xdr:spPr>
          <a:xfrm>
            <a:off x="909955" y="613727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73" name="path"/>
          <xdr:cNvSpPr txBox="1"/>
        </xdr:nvSpPr>
        <xdr:spPr>
          <a:xfrm>
            <a:off x="909955" y="632333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74" name="path"/>
          <xdr:cNvSpPr txBox="1"/>
        </xdr:nvSpPr>
        <xdr:spPr>
          <a:xfrm>
            <a:off x="1823719" y="613727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76" name="path"/>
          <xdr:cNvSpPr txBox="1"/>
        </xdr:nvSpPr>
        <xdr:spPr>
          <a:xfrm>
            <a:off x="909955" y="613727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77" name="path"/>
          <xdr:cNvSpPr txBox="1"/>
        </xdr:nvSpPr>
        <xdr:spPr>
          <a:xfrm>
            <a:off x="909955" y="6323329"/>
            <a:ext cx="9525" cy="186054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78" name="path"/>
          <xdr:cNvSpPr txBox="1"/>
        </xdr:nvSpPr>
        <xdr:spPr>
          <a:xfrm>
            <a:off x="909955" y="6509383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79" name="path"/>
          <xdr:cNvSpPr txBox="1"/>
        </xdr:nvSpPr>
        <xdr:spPr>
          <a:xfrm>
            <a:off x="1823719" y="6323329"/>
            <a:ext cx="9525" cy="186054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81" name="path"/>
          <xdr:cNvSpPr txBox="1"/>
        </xdr:nvSpPr>
        <xdr:spPr>
          <a:xfrm>
            <a:off x="909955" y="632332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82" name="path"/>
          <xdr:cNvSpPr txBox="1"/>
        </xdr:nvSpPr>
        <xdr:spPr>
          <a:xfrm>
            <a:off x="909955" y="650938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83" name="path"/>
          <xdr:cNvSpPr txBox="1"/>
        </xdr:nvSpPr>
        <xdr:spPr>
          <a:xfrm>
            <a:off x="909955" y="669543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84" name="path"/>
          <xdr:cNvSpPr txBox="1"/>
        </xdr:nvSpPr>
        <xdr:spPr>
          <a:xfrm>
            <a:off x="1823719" y="650938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86" name="path"/>
          <xdr:cNvSpPr txBox="1"/>
        </xdr:nvSpPr>
        <xdr:spPr>
          <a:xfrm>
            <a:off x="909955" y="650938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87" name="path"/>
          <xdr:cNvSpPr txBox="1"/>
        </xdr:nvSpPr>
        <xdr:spPr>
          <a:xfrm>
            <a:off x="0" y="6695440"/>
            <a:ext cx="9525" cy="1355725"/>
          </a:xfrm>
          <a:custGeom>
            <a:avLst/>
            <a:gdLst/>
            <a:ahLst/>
            <a:cxnLst/>
            <a:rect l="0" t="0" r="0" b="0"/>
            <a:pathLst>
              <a:path w="1420" h="2120">
                <a:moveTo>
                  <a:pt x="0" y="212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88" name="path"/>
          <xdr:cNvSpPr txBox="1"/>
        </xdr:nvSpPr>
        <xdr:spPr>
          <a:xfrm>
            <a:off x="909320" y="6695440"/>
            <a:ext cx="9525" cy="1355725"/>
          </a:xfrm>
          <a:custGeom>
            <a:avLst/>
            <a:gdLst/>
            <a:ahLst/>
            <a:cxnLst/>
            <a:rect l="0" t="0" r="0" b="0"/>
            <a:pathLst>
              <a:path w="1420" h="2120">
                <a:moveTo>
                  <a:pt x="1420" y="212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90" name="path"/>
          <xdr:cNvSpPr txBox="1"/>
        </xdr:nvSpPr>
        <xdr:spPr>
          <a:xfrm>
            <a:off x="0" y="6695440"/>
            <a:ext cx="909320" cy="9525"/>
          </a:xfrm>
          <a:custGeom>
            <a:avLst/>
            <a:gdLst/>
            <a:ahLst/>
            <a:cxnLst/>
            <a:rect l="0" t="0" r="0" b="0"/>
            <a:pathLst>
              <a:path w="1420" h="2120">
                <a:moveTo>
                  <a:pt x="1420" y="2120"/>
                </a:moveTo>
                <a:lnTo>
                  <a:pt x="0" y="212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91" name="path"/>
          <xdr:cNvSpPr txBox="1"/>
        </xdr:nvSpPr>
        <xdr:spPr>
          <a:xfrm>
            <a:off x="909955" y="669544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92" name="path"/>
          <xdr:cNvSpPr txBox="1"/>
        </xdr:nvSpPr>
        <xdr:spPr>
          <a:xfrm>
            <a:off x="909955" y="688149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93" name="path"/>
          <xdr:cNvSpPr txBox="1"/>
        </xdr:nvSpPr>
        <xdr:spPr>
          <a:xfrm>
            <a:off x="1823719" y="669544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95" name="path"/>
          <xdr:cNvSpPr txBox="1"/>
        </xdr:nvSpPr>
        <xdr:spPr>
          <a:xfrm>
            <a:off x="909955" y="669544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96" name="path"/>
          <xdr:cNvSpPr txBox="1"/>
        </xdr:nvSpPr>
        <xdr:spPr>
          <a:xfrm>
            <a:off x="909955" y="6881494"/>
            <a:ext cx="9525" cy="207009"/>
          </a:xfrm>
          <a:custGeom>
            <a:avLst/>
            <a:gdLst/>
            <a:ahLst/>
            <a:cxnLst/>
            <a:rect l="0" t="0" r="0" b="0"/>
            <a:pathLst>
              <a:path w="1420" h="320">
                <a:moveTo>
                  <a:pt x="0" y="32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97" name="path"/>
          <xdr:cNvSpPr txBox="1"/>
        </xdr:nvSpPr>
        <xdr:spPr>
          <a:xfrm>
            <a:off x="909955" y="7088503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32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98" name="path"/>
          <xdr:cNvSpPr txBox="1"/>
        </xdr:nvSpPr>
        <xdr:spPr>
          <a:xfrm>
            <a:off x="1823719" y="6881494"/>
            <a:ext cx="9525" cy="207009"/>
          </a:xfrm>
          <a:custGeom>
            <a:avLst/>
            <a:gdLst/>
            <a:ahLst/>
            <a:cxnLst/>
            <a:rect l="0" t="0" r="0" b="0"/>
            <a:pathLst>
              <a:path w="1420" h="320">
                <a:moveTo>
                  <a:pt x="1420" y="32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00" name="path"/>
          <xdr:cNvSpPr txBox="1"/>
        </xdr:nvSpPr>
        <xdr:spPr>
          <a:xfrm>
            <a:off x="909955" y="688149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320">
                <a:moveTo>
                  <a:pt x="1420" y="320"/>
                </a:moveTo>
                <a:lnTo>
                  <a:pt x="0" y="32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01" name="path"/>
          <xdr:cNvSpPr txBox="1"/>
        </xdr:nvSpPr>
        <xdr:spPr>
          <a:xfrm>
            <a:off x="909955" y="7088505"/>
            <a:ext cx="9525" cy="207009"/>
          </a:xfrm>
          <a:custGeom>
            <a:avLst/>
            <a:gdLst/>
            <a:ahLst/>
            <a:cxnLst/>
            <a:rect l="0" t="0" r="0" b="0"/>
            <a:pathLst>
              <a:path w="1420" h="320">
                <a:moveTo>
                  <a:pt x="0" y="32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02" name="path"/>
          <xdr:cNvSpPr txBox="1"/>
        </xdr:nvSpPr>
        <xdr:spPr>
          <a:xfrm>
            <a:off x="909955" y="729551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32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03" name="path"/>
          <xdr:cNvSpPr txBox="1"/>
        </xdr:nvSpPr>
        <xdr:spPr>
          <a:xfrm>
            <a:off x="1823719" y="7088505"/>
            <a:ext cx="9525" cy="207009"/>
          </a:xfrm>
          <a:custGeom>
            <a:avLst/>
            <a:gdLst/>
            <a:ahLst/>
            <a:cxnLst/>
            <a:rect l="0" t="0" r="0" b="0"/>
            <a:pathLst>
              <a:path w="1420" h="320">
                <a:moveTo>
                  <a:pt x="1420" y="32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05" name="path"/>
          <xdr:cNvSpPr txBox="1"/>
        </xdr:nvSpPr>
        <xdr:spPr>
          <a:xfrm>
            <a:off x="909955" y="708850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320">
                <a:moveTo>
                  <a:pt x="1420" y="320"/>
                </a:moveTo>
                <a:lnTo>
                  <a:pt x="0" y="32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06" name="path"/>
          <xdr:cNvSpPr txBox="1"/>
        </xdr:nvSpPr>
        <xdr:spPr>
          <a:xfrm>
            <a:off x="909955" y="729551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07" name="path"/>
          <xdr:cNvSpPr txBox="1"/>
        </xdr:nvSpPr>
        <xdr:spPr>
          <a:xfrm>
            <a:off x="909955" y="748157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08" name="path"/>
          <xdr:cNvSpPr txBox="1"/>
        </xdr:nvSpPr>
        <xdr:spPr>
          <a:xfrm>
            <a:off x="1823719" y="729551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10" name="path"/>
          <xdr:cNvSpPr txBox="1"/>
        </xdr:nvSpPr>
        <xdr:spPr>
          <a:xfrm>
            <a:off x="909955" y="729551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11" name="path"/>
          <xdr:cNvSpPr txBox="1"/>
        </xdr:nvSpPr>
        <xdr:spPr>
          <a:xfrm>
            <a:off x="909955" y="748156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12" name="path"/>
          <xdr:cNvSpPr txBox="1"/>
        </xdr:nvSpPr>
        <xdr:spPr>
          <a:xfrm>
            <a:off x="909955" y="766762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13" name="path"/>
          <xdr:cNvSpPr txBox="1"/>
        </xdr:nvSpPr>
        <xdr:spPr>
          <a:xfrm>
            <a:off x="1823719" y="748156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15" name="path"/>
          <xdr:cNvSpPr txBox="1"/>
        </xdr:nvSpPr>
        <xdr:spPr>
          <a:xfrm>
            <a:off x="909955" y="748156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16" name="path"/>
          <xdr:cNvSpPr txBox="1"/>
        </xdr:nvSpPr>
        <xdr:spPr>
          <a:xfrm>
            <a:off x="909955" y="766762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17" name="path"/>
          <xdr:cNvSpPr txBox="1"/>
        </xdr:nvSpPr>
        <xdr:spPr>
          <a:xfrm>
            <a:off x="909955" y="785368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18" name="path"/>
          <xdr:cNvSpPr txBox="1"/>
        </xdr:nvSpPr>
        <xdr:spPr>
          <a:xfrm>
            <a:off x="1823719" y="766762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20" name="path"/>
          <xdr:cNvSpPr txBox="1"/>
        </xdr:nvSpPr>
        <xdr:spPr>
          <a:xfrm>
            <a:off x="909955" y="766762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21" name="path"/>
          <xdr:cNvSpPr txBox="1"/>
        </xdr:nvSpPr>
        <xdr:spPr>
          <a:xfrm>
            <a:off x="909955" y="7854315"/>
            <a:ext cx="9525" cy="197485"/>
          </a:xfrm>
          <a:custGeom>
            <a:avLst/>
            <a:gdLst/>
            <a:ahLst/>
            <a:cxnLst/>
            <a:rect l="0" t="0" r="0" b="0"/>
            <a:pathLst>
              <a:path w="1420" h="300">
                <a:moveTo>
                  <a:pt x="0" y="30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22" name="path"/>
          <xdr:cNvSpPr txBox="1"/>
        </xdr:nvSpPr>
        <xdr:spPr>
          <a:xfrm>
            <a:off x="909955" y="805180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30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23" name="path"/>
          <xdr:cNvSpPr txBox="1"/>
        </xdr:nvSpPr>
        <xdr:spPr>
          <a:xfrm>
            <a:off x="1823719" y="7854315"/>
            <a:ext cx="9525" cy="197485"/>
          </a:xfrm>
          <a:custGeom>
            <a:avLst/>
            <a:gdLst/>
            <a:ahLst/>
            <a:cxnLst/>
            <a:rect l="0" t="0" r="0" b="0"/>
            <a:pathLst>
              <a:path w="1420" h="300">
                <a:moveTo>
                  <a:pt x="1420" y="30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25" name="path"/>
          <xdr:cNvSpPr txBox="1"/>
        </xdr:nvSpPr>
        <xdr:spPr>
          <a:xfrm>
            <a:off x="909955" y="785431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300">
                <a:moveTo>
                  <a:pt x="1420" y="300"/>
                </a:moveTo>
                <a:lnTo>
                  <a:pt x="0" y="30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</xdr:grpSp>
    <xdr:clientData/>
  </xdr:oneCellAnchor>
  <xdr:oneCellAnchor>
    <xdr:from>
      <xdr:col>4</xdr:col>
      <xdr:colOff>352425</xdr:colOff>
      <xdr:row>179</xdr:row>
      <xdr:rowOff>0</xdr:rowOff>
    </xdr:from>
    <xdr:ext cx="1155700" cy="7965440"/>
    <xdr:grpSp>
      <xdr:nvGrpSpPr>
        <xdr:cNvPr id="940" name="group940"/>
        <xdr:cNvGrpSpPr/>
      </xdr:nvGrpSpPr>
      <xdr:grpSpPr>
        <a:xfrm>
          <a:off x="5847715" y="34947225"/>
          <a:ext cx="1155700" cy="7965440"/>
          <a:chOff x="0" y="0"/>
          <a:chExt cx="1155700" cy="8051164"/>
        </a:xfrm>
      </xdr:grpSpPr>
      <xdr:sp>
        <xdr:nvSpPr>
          <xdr:cNvPr id="726" name="textbox725"/>
          <xdr:cNvSpPr txBox="1"/>
        </xdr:nvSpPr>
        <xdr:spPr>
          <a:xfrm>
            <a:off x="0" y="0"/>
            <a:ext cx="1155700" cy="186689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32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21640" algn="l" rtl="0" eaLnBrk="0">
              <a:lnSpc>
                <a:spcPct val="77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INTER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730" name="textbox730"/>
          <xdr:cNvSpPr txBox="1"/>
        </xdr:nvSpPr>
        <xdr:spPr>
          <a:xfrm>
            <a:off x="0" y="186689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735" name="textbox735"/>
          <xdr:cNvSpPr txBox="1"/>
        </xdr:nvSpPr>
        <xdr:spPr>
          <a:xfrm>
            <a:off x="0" y="373379"/>
            <a:ext cx="1155700" cy="18542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4000"/>
              </a:lnSpc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740" name="textbox740"/>
          <xdr:cNvSpPr txBox="1"/>
        </xdr:nvSpPr>
        <xdr:spPr>
          <a:xfrm>
            <a:off x="0" y="558800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745" name="textbox745"/>
          <xdr:cNvSpPr txBox="1"/>
        </xdr:nvSpPr>
        <xdr:spPr>
          <a:xfrm>
            <a:off x="0" y="744855"/>
            <a:ext cx="1155700" cy="18542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7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3000"/>
              </a:lnSpc>
              <a:spcBef>
                <a:spcPts val="0"/>
              </a:spcBef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750" name="textbox750"/>
          <xdr:cNvSpPr txBox="1"/>
        </xdr:nvSpPr>
        <xdr:spPr>
          <a:xfrm>
            <a:off x="0" y="930275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755" name="textbox755"/>
          <xdr:cNvSpPr txBox="1"/>
        </xdr:nvSpPr>
        <xdr:spPr>
          <a:xfrm>
            <a:off x="0" y="1116330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760" name="textbox760"/>
          <xdr:cNvSpPr txBox="1"/>
        </xdr:nvSpPr>
        <xdr:spPr>
          <a:xfrm>
            <a:off x="0" y="1302385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765" name="textbox765"/>
          <xdr:cNvSpPr txBox="1"/>
        </xdr:nvSpPr>
        <xdr:spPr>
          <a:xfrm>
            <a:off x="0" y="1488439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770" name="textbox770"/>
          <xdr:cNvSpPr txBox="1"/>
        </xdr:nvSpPr>
        <xdr:spPr>
          <a:xfrm>
            <a:off x="0" y="1674495"/>
            <a:ext cx="1155700" cy="18542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3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21640" algn="l" rtl="0" eaLnBrk="0">
              <a:lnSpc>
                <a:spcPct val="77000"/>
              </a:lnSpc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INTER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775" name="textbox775"/>
          <xdr:cNvSpPr txBox="1"/>
        </xdr:nvSpPr>
        <xdr:spPr>
          <a:xfrm>
            <a:off x="0" y="1859914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780" name="textbox780"/>
          <xdr:cNvSpPr txBox="1"/>
        </xdr:nvSpPr>
        <xdr:spPr>
          <a:xfrm>
            <a:off x="0" y="2045970"/>
            <a:ext cx="1155700" cy="186054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0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3000"/>
              </a:lnSpc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785" name="textbox785"/>
          <xdr:cNvSpPr txBox="1"/>
        </xdr:nvSpPr>
        <xdr:spPr>
          <a:xfrm>
            <a:off x="0" y="2231389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0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3000"/>
              </a:lnSpc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790" name="textbox790"/>
          <xdr:cNvSpPr txBox="1"/>
        </xdr:nvSpPr>
        <xdr:spPr>
          <a:xfrm>
            <a:off x="0" y="2417445"/>
            <a:ext cx="1155700" cy="18542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32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21640" algn="l" rtl="0" eaLnBrk="0">
              <a:lnSpc>
                <a:spcPct val="77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INTER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795" name="textbox795"/>
          <xdr:cNvSpPr txBox="1"/>
        </xdr:nvSpPr>
        <xdr:spPr>
          <a:xfrm>
            <a:off x="0" y="2602864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34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21640" algn="l" rtl="0" eaLnBrk="0">
              <a:lnSpc>
                <a:spcPct val="77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INTER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00" name="textbox800"/>
          <xdr:cNvSpPr txBox="1"/>
        </xdr:nvSpPr>
        <xdr:spPr>
          <a:xfrm>
            <a:off x="0" y="2788920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34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21640" algn="l" rtl="0" eaLnBrk="0">
              <a:lnSpc>
                <a:spcPct val="77000"/>
              </a:lnSpc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INTER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05" name="textbox805"/>
          <xdr:cNvSpPr txBox="1"/>
        </xdr:nvSpPr>
        <xdr:spPr>
          <a:xfrm>
            <a:off x="0" y="2974975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3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21640" algn="l" rtl="0" eaLnBrk="0">
              <a:lnSpc>
                <a:spcPct val="77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INTER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10" name="textbox810"/>
          <xdr:cNvSpPr txBox="1"/>
        </xdr:nvSpPr>
        <xdr:spPr>
          <a:xfrm>
            <a:off x="0" y="3161029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0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3000"/>
              </a:lnSpc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15" name="textbox815"/>
          <xdr:cNvSpPr txBox="1"/>
        </xdr:nvSpPr>
        <xdr:spPr>
          <a:xfrm>
            <a:off x="0" y="3347084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20" name="textbox820"/>
          <xdr:cNvSpPr txBox="1"/>
        </xdr:nvSpPr>
        <xdr:spPr>
          <a:xfrm>
            <a:off x="0" y="3533140"/>
            <a:ext cx="1155700" cy="18542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7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3000"/>
              </a:lnSpc>
              <a:spcBef>
                <a:spcPts val="0"/>
              </a:spcBef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25" name="textbox825"/>
          <xdr:cNvSpPr txBox="1"/>
        </xdr:nvSpPr>
        <xdr:spPr>
          <a:xfrm>
            <a:off x="0" y="3718559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0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3000"/>
              </a:lnSpc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30" name="textbox830"/>
          <xdr:cNvSpPr txBox="1"/>
        </xdr:nvSpPr>
        <xdr:spPr>
          <a:xfrm>
            <a:off x="0" y="3904615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0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3000"/>
              </a:lnSpc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35" name="textbox835"/>
          <xdr:cNvSpPr txBox="1"/>
        </xdr:nvSpPr>
        <xdr:spPr>
          <a:xfrm>
            <a:off x="0" y="4090670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0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3000"/>
              </a:lnSpc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40" name="textbox840"/>
          <xdr:cNvSpPr txBox="1"/>
        </xdr:nvSpPr>
        <xdr:spPr>
          <a:xfrm>
            <a:off x="0" y="4276725"/>
            <a:ext cx="1155700" cy="186054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0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3000"/>
              </a:lnSpc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45" name="textbox845"/>
          <xdr:cNvSpPr txBox="1"/>
        </xdr:nvSpPr>
        <xdr:spPr>
          <a:xfrm>
            <a:off x="0" y="4462779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0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3000"/>
              </a:lnSpc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50" name="textbox850"/>
          <xdr:cNvSpPr txBox="1"/>
        </xdr:nvSpPr>
        <xdr:spPr>
          <a:xfrm>
            <a:off x="0" y="4648834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8323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55" name="textbox855"/>
          <xdr:cNvSpPr txBox="1"/>
        </xdr:nvSpPr>
        <xdr:spPr>
          <a:xfrm>
            <a:off x="0" y="4834890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8323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60" name="textbox860"/>
          <xdr:cNvSpPr txBox="1"/>
        </xdr:nvSpPr>
        <xdr:spPr>
          <a:xfrm>
            <a:off x="0" y="5020945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8323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65" name="textbox865"/>
          <xdr:cNvSpPr txBox="1"/>
        </xdr:nvSpPr>
        <xdr:spPr>
          <a:xfrm>
            <a:off x="0" y="5207000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8323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70" name="textbox870"/>
          <xdr:cNvSpPr txBox="1"/>
        </xdr:nvSpPr>
        <xdr:spPr>
          <a:xfrm>
            <a:off x="0" y="5393054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75" name="textbox875"/>
          <xdr:cNvSpPr txBox="1"/>
        </xdr:nvSpPr>
        <xdr:spPr>
          <a:xfrm>
            <a:off x="0" y="5579109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80" name="textbox880"/>
          <xdr:cNvSpPr txBox="1"/>
        </xdr:nvSpPr>
        <xdr:spPr>
          <a:xfrm>
            <a:off x="0" y="5765165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85" name="textbox885"/>
          <xdr:cNvSpPr txBox="1"/>
        </xdr:nvSpPr>
        <xdr:spPr>
          <a:xfrm>
            <a:off x="0" y="5951220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90" name="textbox890"/>
          <xdr:cNvSpPr txBox="1"/>
        </xdr:nvSpPr>
        <xdr:spPr>
          <a:xfrm>
            <a:off x="0" y="6137275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95" name="textbox895"/>
          <xdr:cNvSpPr txBox="1"/>
        </xdr:nvSpPr>
        <xdr:spPr>
          <a:xfrm>
            <a:off x="0" y="6323329"/>
            <a:ext cx="1155700" cy="186054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900" name="textbox900"/>
          <xdr:cNvSpPr txBox="1"/>
        </xdr:nvSpPr>
        <xdr:spPr>
          <a:xfrm>
            <a:off x="0" y="6509384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905" name="textbox905"/>
          <xdr:cNvSpPr txBox="1"/>
        </xdr:nvSpPr>
        <xdr:spPr>
          <a:xfrm>
            <a:off x="0" y="6695440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030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junior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910" name="textbox910"/>
          <xdr:cNvSpPr txBox="1"/>
        </xdr:nvSpPr>
        <xdr:spPr>
          <a:xfrm>
            <a:off x="0" y="6881494"/>
            <a:ext cx="1155700" cy="207009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48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030" algn="l" rtl="0" eaLnBrk="0">
              <a:lnSpc>
                <a:spcPct val="77000"/>
              </a:lnSpc>
              <a:spcBef>
                <a:spcPts val="0"/>
              </a:spcBef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junior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915" name="textbox915"/>
          <xdr:cNvSpPr txBox="1"/>
        </xdr:nvSpPr>
        <xdr:spPr>
          <a:xfrm>
            <a:off x="0" y="7088505"/>
            <a:ext cx="1155700" cy="207009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49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030" algn="l" rtl="0" eaLnBrk="0">
              <a:lnSpc>
                <a:spcPct val="77000"/>
              </a:lnSpc>
              <a:spcBef>
                <a:spcPts val="0"/>
              </a:spcBef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junior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920" name="textbox920"/>
          <xdr:cNvSpPr txBox="1"/>
        </xdr:nvSpPr>
        <xdr:spPr>
          <a:xfrm>
            <a:off x="0" y="7295515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30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21640" algn="l" rtl="0" eaLnBrk="0">
              <a:lnSpc>
                <a:spcPct val="77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INTER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925" name="textbox925"/>
          <xdr:cNvSpPr txBox="1"/>
        </xdr:nvSpPr>
        <xdr:spPr>
          <a:xfrm>
            <a:off x="0" y="7481569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30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21640" algn="l" rtl="0" eaLnBrk="0">
              <a:lnSpc>
                <a:spcPct val="77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INTER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930" name="textbox930"/>
          <xdr:cNvSpPr txBox="1"/>
        </xdr:nvSpPr>
        <xdr:spPr>
          <a:xfrm>
            <a:off x="0" y="7667625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9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21640" algn="l" rtl="0" eaLnBrk="0">
              <a:lnSpc>
                <a:spcPct val="77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INTER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935" name="textbox935"/>
          <xdr:cNvSpPr txBox="1"/>
        </xdr:nvSpPr>
        <xdr:spPr>
          <a:xfrm>
            <a:off x="0" y="7854315"/>
            <a:ext cx="1155700" cy="19748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9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21640" algn="l" rtl="0" eaLnBrk="0">
              <a:lnSpc>
                <a:spcPct val="77000"/>
              </a:lnSpc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INTER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727" name="path"/>
          <xdr:cNvSpPr txBox="1"/>
        </xdr:nvSpPr>
        <xdr:spPr>
          <a:xfrm>
            <a:off x="0" y="0"/>
            <a:ext cx="9525" cy="186689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28" name="path"/>
          <xdr:cNvSpPr txBox="1"/>
        </xdr:nvSpPr>
        <xdr:spPr>
          <a:xfrm>
            <a:off x="0" y="18668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29" name="path"/>
          <xdr:cNvSpPr txBox="1"/>
        </xdr:nvSpPr>
        <xdr:spPr>
          <a:xfrm>
            <a:off x="1155700" y="0"/>
            <a:ext cx="9525" cy="186689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31" name="path"/>
          <xdr:cNvSpPr txBox="1"/>
        </xdr:nvSpPr>
        <xdr:spPr>
          <a:xfrm>
            <a:off x="0" y="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32" name="path"/>
          <xdr:cNvSpPr txBox="1"/>
        </xdr:nvSpPr>
        <xdr:spPr>
          <a:xfrm>
            <a:off x="0" y="18668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33" name="path"/>
          <xdr:cNvSpPr txBox="1"/>
        </xdr:nvSpPr>
        <xdr:spPr>
          <a:xfrm>
            <a:off x="0" y="37274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34" name="path"/>
          <xdr:cNvSpPr txBox="1"/>
        </xdr:nvSpPr>
        <xdr:spPr>
          <a:xfrm>
            <a:off x="1155700" y="18668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36" name="path"/>
          <xdr:cNvSpPr txBox="1"/>
        </xdr:nvSpPr>
        <xdr:spPr>
          <a:xfrm>
            <a:off x="0" y="18668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37" name="path"/>
          <xdr:cNvSpPr txBox="1"/>
        </xdr:nvSpPr>
        <xdr:spPr>
          <a:xfrm>
            <a:off x="0" y="373379"/>
            <a:ext cx="9525" cy="185420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38" name="path"/>
          <xdr:cNvSpPr txBox="1"/>
        </xdr:nvSpPr>
        <xdr:spPr>
          <a:xfrm>
            <a:off x="0" y="55879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39" name="path"/>
          <xdr:cNvSpPr txBox="1"/>
        </xdr:nvSpPr>
        <xdr:spPr>
          <a:xfrm>
            <a:off x="1155700" y="373379"/>
            <a:ext cx="9525" cy="185420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41" name="path"/>
          <xdr:cNvSpPr txBox="1"/>
        </xdr:nvSpPr>
        <xdr:spPr>
          <a:xfrm>
            <a:off x="0" y="37337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42" name="path"/>
          <xdr:cNvSpPr txBox="1"/>
        </xdr:nvSpPr>
        <xdr:spPr>
          <a:xfrm>
            <a:off x="0" y="55880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43" name="path"/>
          <xdr:cNvSpPr txBox="1"/>
        </xdr:nvSpPr>
        <xdr:spPr>
          <a:xfrm>
            <a:off x="0" y="74485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44" name="path"/>
          <xdr:cNvSpPr txBox="1"/>
        </xdr:nvSpPr>
        <xdr:spPr>
          <a:xfrm>
            <a:off x="1155700" y="55880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46" name="path"/>
          <xdr:cNvSpPr txBox="1"/>
        </xdr:nvSpPr>
        <xdr:spPr>
          <a:xfrm>
            <a:off x="0" y="55880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47" name="path"/>
          <xdr:cNvSpPr txBox="1"/>
        </xdr:nvSpPr>
        <xdr:spPr>
          <a:xfrm>
            <a:off x="0" y="744855"/>
            <a:ext cx="9525" cy="185420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48" name="path"/>
          <xdr:cNvSpPr txBox="1"/>
        </xdr:nvSpPr>
        <xdr:spPr>
          <a:xfrm>
            <a:off x="0" y="93027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49" name="path"/>
          <xdr:cNvSpPr txBox="1"/>
        </xdr:nvSpPr>
        <xdr:spPr>
          <a:xfrm>
            <a:off x="1155700" y="744855"/>
            <a:ext cx="9525" cy="185420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51" name="path"/>
          <xdr:cNvSpPr txBox="1"/>
        </xdr:nvSpPr>
        <xdr:spPr>
          <a:xfrm>
            <a:off x="0" y="74485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52" name="path"/>
          <xdr:cNvSpPr txBox="1"/>
        </xdr:nvSpPr>
        <xdr:spPr>
          <a:xfrm>
            <a:off x="0" y="93027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53" name="path"/>
          <xdr:cNvSpPr txBox="1"/>
        </xdr:nvSpPr>
        <xdr:spPr>
          <a:xfrm>
            <a:off x="0" y="111633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54" name="path"/>
          <xdr:cNvSpPr txBox="1"/>
        </xdr:nvSpPr>
        <xdr:spPr>
          <a:xfrm>
            <a:off x="1155700" y="93027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56" name="path"/>
          <xdr:cNvSpPr txBox="1"/>
        </xdr:nvSpPr>
        <xdr:spPr>
          <a:xfrm>
            <a:off x="0" y="93027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57" name="path"/>
          <xdr:cNvSpPr txBox="1"/>
        </xdr:nvSpPr>
        <xdr:spPr>
          <a:xfrm>
            <a:off x="0" y="111633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58" name="path"/>
          <xdr:cNvSpPr txBox="1"/>
        </xdr:nvSpPr>
        <xdr:spPr>
          <a:xfrm>
            <a:off x="0" y="130238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59" name="path"/>
          <xdr:cNvSpPr txBox="1"/>
        </xdr:nvSpPr>
        <xdr:spPr>
          <a:xfrm>
            <a:off x="1155700" y="111633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61" name="path"/>
          <xdr:cNvSpPr txBox="1"/>
        </xdr:nvSpPr>
        <xdr:spPr>
          <a:xfrm>
            <a:off x="0" y="111633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62" name="path"/>
          <xdr:cNvSpPr txBox="1"/>
        </xdr:nvSpPr>
        <xdr:spPr>
          <a:xfrm>
            <a:off x="0" y="130238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63" name="path"/>
          <xdr:cNvSpPr txBox="1"/>
        </xdr:nvSpPr>
        <xdr:spPr>
          <a:xfrm>
            <a:off x="0" y="148844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64" name="path"/>
          <xdr:cNvSpPr txBox="1"/>
        </xdr:nvSpPr>
        <xdr:spPr>
          <a:xfrm>
            <a:off x="1155700" y="130238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66" name="path"/>
          <xdr:cNvSpPr txBox="1"/>
        </xdr:nvSpPr>
        <xdr:spPr>
          <a:xfrm>
            <a:off x="0" y="130238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67" name="path"/>
          <xdr:cNvSpPr txBox="1"/>
        </xdr:nvSpPr>
        <xdr:spPr>
          <a:xfrm>
            <a:off x="0" y="148843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68" name="path"/>
          <xdr:cNvSpPr txBox="1"/>
        </xdr:nvSpPr>
        <xdr:spPr>
          <a:xfrm>
            <a:off x="0" y="167449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69" name="path"/>
          <xdr:cNvSpPr txBox="1"/>
        </xdr:nvSpPr>
        <xdr:spPr>
          <a:xfrm>
            <a:off x="1155700" y="148843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71" name="path"/>
          <xdr:cNvSpPr txBox="1"/>
        </xdr:nvSpPr>
        <xdr:spPr>
          <a:xfrm>
            <a:off x="0" y="148843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72" name="path"/>
          <xdr:cNvSpPr txBox="1"/>
        </xdr:nvSpPr>
        <xdr:spPr>
          <a:xfrm>
            <a:off x="0" y="1674495"/>
            <a:ext cx="9525" cy="185420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73" name="path"/>
          <xdr:cNvSpPr txBox="1"/>
        </xdr:nvSpPr>
        <xdr:spPr>
          <a:xfrm>
            <a:off x="0" y="185991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74" name="path"/>
          <xdr:cNvSpPr txBox="1"/>
        </xdr:nvSpPr>
        <xdr:spPr>
          <a:xfrm>
            <a:off x="1155700" y="1674495"/>
            <a:ext cx="9525" cy="185420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76" name="path"/>
          <xdr:cNvSpPr txBox="1"/>
        </xdr:nvSpPr>
        <xdr:spPr>
          <a:xfrm>
            <a:off x="0" y="167449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77" name="path"/>
          <xdr:cNvSpPr txBox="1"/>
        </xdr:nvSpPr>
        <xdr:spPr>
          <a:xfrm>
            <a:off x="0" y="185991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78" name="path"/>
          <xdr:cNvSpPr txBox="1"/>
        </xdr:nvSpPr>
        <xdr:spPr>
          <a:xfrm>
            <a:off x="0" y="204596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79" name="path"/>
          <xdr:cNvSpPr txBox="1"/>
        </xdr:nvSpPr>
        <xdr:spPr>
          <a:xfrm>
            <a:off x="1155700" y="185991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81" name="path"/>
          <xdr:cNvSpPr txBox="1"/>
        </xdr:nvSpPr>
        <xdr:spPr>
          <a:xfrm>
            <a:off x="0" y="185991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82" name="path"/>
          <xdr:cNvSpPr txBox="1"/>
        </xdr:nvSpPr>
        <xdr:spPr>
          <a:xfrm>
            <a:off x="0" y="2045970"/>
            <a:ext cx="9525" cy="186054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83" name="path"/>
          <xdr:cNvSpPr txBox="1"/>
        </xdr:nvSpPr>
        <xdr:spPr>
          <a:xfrm>
            <a:off x="0" y="223202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84" name="path"/>
          <xdr:cNvSpPr txBox="1"/>
        </xdr:nvSpPr>
        <xdr:spPr>
          <a:xfrm>
            <a:off x="1155700" y="2045970"/>
            <a:ext cx="9525" cy="186054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86" name="path"/>
          <xdr:cNvSpPr txBox="1"/>
        </xdr:nvSpPr>
        <xdr:spPr>
          <a:xfrm>
            <a:off x="0" y="204597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87" name="path"/>
          <xdr:cNvSpPr txBox="1"/>
        </xdr:nvSpPr>
        <xdr:spPr>
          <a:xfrm>
            <a:off x="0" y="223138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88" name="path"/>
          <xdr:cNvSpPr txBox="1"/>
        </xdr:nvSpPr>
        <xdr:spPr>
          <a:xfrm>
            <a:off x="0" y="241744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89" name="path"/>
          <xdr:cNvSpPr txBox="1"/>
        </xdr:nvSpPr>
        <xdr:spPr>
          <a:xfrm>
            <a:off x="1155700" y="223138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91" name="path"/>
          <xdr:cNvSpPr txBox="1"/>
        </xdr:nvSpPr>
        <xdr:spPr>
          <a:xfrm>
            <a:off x="0" y="223138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92" name="path"/>
          <xdr:cNvSpPr txBox="1"/>
        </xdr:nvSpPr>
        <xdr:spPr>
          <a:xfrm>
            <a:off x="0" y="2417445"/>
            <a:ext cx="9525" cy="185420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93" name="path"/>
          <xdr:cNvSpPr txBox="1"/>
        </xdr:nvSpPr>
        <xdr:spPr>
          <a:xfrm>
            <a:off x="0" y="260286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94" name="path"/>
          <xdr:cNvSpPr txBox="1"/>
        </xdr:nvSpPr>
        <xdr:spPr>
          <a:xfrm>
            <a:off x="1155700" y="2417445"/>
            <a:ext cx="9525" cy="185420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96" name="path"/>
          <xdr:cNvSpPr txBox="1"/>
        </xdr:nvSpPr>
        <xdr:spPr>
          <a:xfrm>
            <a:off x="0" y="241744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97" name="path"/>
          <xdr:cNvSpPr txBox="1"/>
        </xdr:nvSpPr>
        <xdr:spPr>
          <a:xfrm>
            <a:off x="0" y="260286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98" name="path"/>
          <xdr:cNvSpPr txBox="1"/>
        </xdr:nvSpPr>
        <xdr:spPr>
          <a:xfrm>
            <a:off x="0" y="278891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99" name="path"/>
          <xdr:cNvSpPr txBox="1"/>
        </xdr:nvSpPr>
        <xdr:spPr>
          <a:xfrm>
            <a:off x="1155700" y="260286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01" name="path"/>
          <xdr:cNvSpPr txBox="1"/>
        </xdr:nvSpPr>
        <xdr:spPr>
          <a:xfrm>
            <a:off x="0" y="260286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02" name="path"/>
          <xdr:cNvSpPr txBox="1"/>
        </xdr:nvSpPr>
        <xdr:spPr>
          <a:xfrm>
            <a:off x="0" y="278892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03" name="path"/>
          <xdr:cNvSpPr txBox="1"/>
        </xdr:nvSpPr>
        <xdr:spPr>
          <a:xfrm>
            <a:off x="0" y="297497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04" name="path"/>
          <xdr:cNvSpPr txBox="1"/>
        </xdr:nvSpPr>
        <xdr:spPr>
          <a:xfrm>
            <a:off x="1155700" y="278892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06" name="path"/>
          <xdr:cNvSpPr txBox="1"/>
        </xdr:nvSpPr>
        <xdr:spPr>
          <a:xfrm>
            <a:off x="0" y="278892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07" name="path"/>
          <xdr:cNvSpPr txBox="1"/>
        </xdr:nvSpPr>
        <xdr:spPr>
          <a:xfrm>
            <a:off x="0" y="297497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08" name="path"/>
          <xdr:cNvSpPr txBox="1"/>
        </xdr:nvSpPr>
        <xdr:spPr>
          <a:xfrm>
            <a:off x="0" y="316103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09" name="path"/>
          <xdr:cNvSpPr txBox="1"/>
        </xdr:nvSpPr>
        <xdr:spPr>
          <a:xfrm>
            <a:off x="1155700" y="297497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11" name="path"/>
          <xdr:cNvSpPr txBox="1"/>
        </xdr:nvSpPr>
        <xdr:spPr>
          <a:xfrm>
            <a:off x="0" y="297497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12" name="path"/>
          <xdr:cNvSpPr txBox="1"/>
        </xdr:nvSpPr>
        <xdr:spPr>
          <a:xfrm>
            <a:off x="0" y="316102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13" name="path"/>
          <xdr:cNvSpPr txBox="1"/>
        </xdr:nvSpPr>
        <xdr:spPr>
          <a:xfrm>
            <a:off x="0" y="334708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14" name="path"/>
          <xdr:cNvSpPr txBox="1"/>
        </xdr:nvSpPr>
        <xdr:spPr>
          <a:xfrm>
            <a:off x="1155700" y="316102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16" name="path"/>
          <xdr:cNvSpPr txBox="1"/>
        </xdr:nvSpPr>
        <xdr:spPr>
          <a:xfrm>
            <a:off x="0" y="316102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17" name="path"/>
          <xdr:cNvSpPr txBox="1"/>
        </xdr:nvSpPr>
        <xdr:spPr>
          <a:xfrm>
            <a:off x="0" y="334708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18" name="path"/>
          <xdr:cNvSpPr txBox="1"/>
        </xdr:nvSpPr>
        <xdr:spPr>
          <a:xfrm>
            <a:off x="0" y="353313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19" name="path"/>
          <xdr:cNvSpPr txBox="1"/>
        </xdr:nvSpPr>
        <xdr:spPr>
          <a:xfrm>
            <a:off x="1155700" y="334708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21" name="path"/>
          <xdr:cNvSpPr txBox="1"/>
        </xdr:nvSpPr>
        <xdr:spPr>
          <a:xfrm>
            <a:off x="0" y="334708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22" name="path"/>
          <xdr:cNvSpPr txBox="1"/>
        </xdr:nvSpPr>
        <xdr:spPr>
          <a:xfrm>
            <a:off x="0" y="3533140"/>
            <a:ext cx="9525" cy="185420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23" name="path"/>
          <xdr:cNvSpPr txBox="1"/>
        </xdr:nvSpPr>
        <xdr:spPr>
          <a:xfrm>
            <a:off x="0" y="371856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24" name="path"/>
          <xdr:cNvSpPr txBox="1"/>
        </xdr:nvSpPr>
        <xdr:spPr>
          <a:xfrm>
            <a:off x="1155700" y="3533140"/>
            <a:ext cx="9525" cy="185420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26" name="path"/>
          <xdr:cNvSpPr txBox="1"/>
        </xdr:nvSpPr>
        <xdr:spPr>
          <a:xfrm>
            <a:off x="0" y="353314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27" name="path"/>
          <xdr:cNvSpPr txBox="1"/>
        </xdr:nvSpPr>
        <xdr:spPr>
          <a:xfrm>
            <a:off x="0" y="371855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28" name="path"/>
          <xdr:cNvSpPr txBox="1"/>
        </xdr:nvSpPr>
        <xdr:spPr>
          <a:xfrm>
            <a:off x="0" y="390461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29" name="path"/>
          <xdr:cNvSpPr txBox="1"/>
        </xdr:nvSpPr>
        <xdr:spPr>
          <a:xfrm>
            <a:off x="1155700" y="371855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31" name="path"/>
          <xdr:cNvSpPr txBox="1"/>
        </xdr:nvSpPr>
        <xdr:spPr>
          <a:xfrm>
            <a:off x="0" y="371855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32" name="path"/>
          <xdr:cNvSpPr txBox="1"/>
        </xdr:nvSpPr>
        <xdr:spPr>
          <a:xfrm>
            <a:off x="0" y="390461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33" name="path"/>
          <xdr:cNvSpPr txBox="1"/>
        </xdr:nvSpPr>
        <xdr:spPr>
          <a:xfrm>
            <a:off x="0" y="409067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34" name="path"/>
          <xdr:cNvSpPr txBox="1"/>
        </xdr:nvSpPr>
        <xdr:spPr>
          <a:xfrm>
            <a:off x="1155700" y="390461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36" name="path"/>
          <xdr:cNvSpPr txBox="1"/>
        </xdr:nvSpPr>
        <xdr:spPr>
          <a:xfrm>
            <a:off x="0" y="390461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37" name="path"/>
          <xdr:cNvSpPr txBox="1"/>
        </xdr:nvSpPr>
        <xdr:spPr>
          <a:xfrm>
            <a:off x="0" y="409067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38" name="path"/>
          <xdr:cNvSpPr txBox="1"/>
        </xdr:nvSpPr>
        <xdr:spPr>
          <a:xfrm>
            <a:off x="0" y="427672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39" name="path"/>
          <xdr:cNvSpPr txBox="1"/>
        </xdr:nvSpPr>
        <xdr:spPr>
          <a:xfrm>
            <a:off x="1155700" y="409067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41" name="path"/>
          <xdr:cNvSpPr txBox="1"/>
        </xdr:nvSpPr>
        <xdr:spPr>
          <a:xfrm>
            <a:off x="0" y="409067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42" name="path"/>
          <xdr:cNvSpPr txBox="1"/>
        </xdr:nvSpPr>
        <xdr:spPr>
          <a:xfrm>
            <a:off x="0" y="4276725"/>
            <a:ext cx="9525" cy="186054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43" name="path"/>
          <xdr:cNvSpPr txBox="1"/>
        </xdr:nvSpPr>
        <xdr:spPr>
          <a:xfrm>
            <a:off x="0" y="446277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44" name="path"/>
          <xdr:cNvSpPr txBox="1"/>
        </xdr:nvSpPr>
        <xdr:spPr>
          <a:xfrm>
            <a:off x="1155700" y="4276725"/>
            <a:ext cx="9525" cy="186054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46" name="path"/>
          <xdr:cNvSpPr txBox="1"/>
        </xdr:nvSpPr>
        <xdr:spPr>
          <a:xfrm>
            <a:off x="0" y="427672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47" name="path"/>
          <xdr:cNvSpPr txBox="1"/>
        </xdr:nvSpPr>
        <xdr:spPr>
          <a:xfrm>
            <a:off x="0" y="446277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48" name="path"/>
          <xdr:cNvSpPr txBox="1"/>
        </xdr:nvSpPr>
        <xdr:spPr>
          <a:xfrm>
            <a:off x="0" y="464883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49" name="path"/>
          <xdr:cNvSpPr txBox="1"/>
        </xdr:nvSpPr>
        <xdr:spPr>
          <a:xfrm>
            <a:off x="1155700" y="446277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51" name="path"/>
          <xdr:cNvSpPr txBox="1"/>
        </xdr:nvSpPr>
        <xdr:spPr>
          <a:xfrm>
            <a:off x="0" y="446277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52" name="path"/>
          <xdr:cNvSpPr txBox="1"/>
        </xdr:nvSpPr>
        <xdr:spPr>
          <a:xfrm>
            <a:off x="0" y="464883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53" name="path"/>
          <xdr:cNvSpPr txBox="1"/>
        </xdr:nvSpPr>
        <xdr:spPr>
          <a:xfrm>
            <a:off x="0" y="483488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54" name="path"/>
          <xdr:cNvSpPr txBox="1"/>
        </xdr:nvSpPr>
        <xdr:spPr>
          <a:xfrm>
            <a:off x="1155700" y="464883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56" name="path"/>
          <xdr:cNvSpPr txBox="1"/>
        </xdr:nvSpPr>
        <xdr:spPr>
          <a:xfrm>
            <a:off x="0" y="464883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57" name="path"/>
          <xdr:cNvSpPr txBox="1"/>
        </xdr:nvSpPr>
        <xdr:spPr>
          <a:xfrm>
            <a:off x="0" y="483489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58" name="path"/>
          <xdr:cNvSpPr txBox="1"/>
        </xdr:nvSpPr>
        <xdr:spPr>
          <a:xfrm>
            <a:off x="0" y="502094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59" name="path"/>
          <xdr:cNvSpPr txBox="1"/>
        </xdr:nvSpPr>
        <xdr:spPr>
          <a:xfrm>
            <a:off x="1155700" y="483489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61" name="path"/>
          <xdr:cNvSpPr txBox="1"/>
        </xdr:nvSpPr>
        <xdr:spPr>
          <a:xfrm>
            <a:off x="0" y="483489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62" name="path"/>
          <xdr:cNvSpPr txBox="1"/>
        </xdr:nvSpPr>
        <xdr:spPr>
          <a:xfrm>
            <a:off x="0" y="502094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63" name="path"/>
          <xdr:cNvSpPr txBox="1"/>
        </xdr:nvSpPr>
        <xdr:spPr>
          <a:xfrm>
            <a:off x="0" y="520700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64" name="path"/>
          <xdr:cNvSpPr txBox="1"/>
        </xdr:nvSpPr>
        <xdr:spPr>
          <a:xfrm>
            <a:off x="1155700" y="502094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66" name="path"/>
          <xdr:cNvSpPr txBox="1"/>
        </xdr:nvSpPr>
        <xdr:spPr>
          <a:xfrm>
            <a:off x="0" y="502094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67" name="path"/>
          <xdr:cNvSpPr txBox="1"/>
        </xdr:nvSpPr>
        <xdr:spPr>
          <a:xfrm>
            <a:off x="0" y="520700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68" name="path"/>
          <xdr:cNvSpPr txBox="1"/>
        </xdr:nvSpPr>
        <xdr:spPr>
          <a:xfrm>
            <a:off x="0" y="539305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69" name="path"/>
          <xdr:cNvSpPr txBox="1"/>
        </xdr:nvSpPr>
        <xdr:spPr>
          <a:xfrm>
            <a:off x="1155700" y="520700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71" name="path"/>
          <xdr:cNvSpPr txBox="1"/>
        </xdr:nvSpPr>
        <xdr:spPr>
          <a:xfrm>
            <a:off x="0" y="520700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72" name="path"/>
          <xdr:cNvSpPr txBox="1"/>
        </xdr:nvSpPr>
        <xdr:spPr>
          <a:xfrm>
            <a:off x="0" y="539305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73" name="path"/>
          <xdr:cNvSpPr txBox="1"/>
        </xdr:nvSpPr>
        <xdr:spPr>
          <a:xfrm>
            <a:off x="0" y="557910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74" name="path"/>
          <xdr:cNvSpPr txBox="1"/>
        </xdr:nvSpPr>
        <xdr:spPr>
          <a:xfrm>
            <a:off x="1155700" y="539305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76" name="path"/>
          <xdr:cNvSpPr txBox="1"/>
        </xdr:nvSpPr>
        <xdr:spPr>
          <a:xfrm>
            <a:off x="0" y="539305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77" name="path"/>
          <xdr:cNvSpPr txBox="1"/>
        </xdr:nvSpPr>
        <xdr:spPr>
          <a:xfrm>
            <a:off x="0" y="557910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78" name="path"/>
          <xdr:cNvSpPr txBox="1"/>
        </xdr:nvSpPr>
        <xdr:spPr>
          <a:xfrm>
            <a:off x="0" y="576516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79" name="path"/>
          <xdr:cNvSpPr txBox="1"/>
        </xdr:nvSpPr>
        <xdr:spPr>
          <a:xfrm>
            <a:off x="1155700" y="557910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81" name="path"/>
          <xdr:cNvSpPr txBox="1"/>
        </xdr:nvSpPr>
        <xdr:spPr>
          <a:xfrm>
            <a:off x="0" y="557910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82" name="path"/>
          <xdr:cNvSpPr txBox="1"/>
        </xdr:nvSpPr>
        <xdr:spPr>
          <a:xfrm>
            <a:off x="0" y="576516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83" name="path"/>
          <xdr:cNvSpPr txBox="1"/>
        </xdr:nvSpPr>
        <xdr:spPr>
          <a:xfrm>
            <a:off x="0" y="595122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84" name="path"/>
          <xdr:cNvSpPr txBox="1"/>
        </xdr:nvSpPr>
        <xdr:spPr>
          <a:xfrm>
            <a:off x="1155700" y="576516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86" name="path"/>
          <xdr:cNvSpPr txBox="1"/>
        </xdr:nvSpPr>
        <xdr:spPr>
          <a:xfrm>
            <a:off x="0" y="576516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87" name="path"/>
          <xdr:cNvSpPr txBox="1"/>
        </xdr:nvSpPr>
        <xdr:spPr>
          <a:xfrm>
            <a:off x="0" y="595122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88" name="path"/>
          <xdr:cNvSpPr txBox="1"/>
        </xdr:nvSpPr>
        <xdr:spPr>
          <a:xfrm>
            <a:off x="0" y="613727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89" name="path"/>
          <xdr:cNvSpPr txBox="1"/>
        </xdr:nvSpPr>
        <xdr:spPr>
          <a:xfrm>
            <a:off x="1155700" y="595122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91" name="path"/>
          <xdr:cNvSpPr txBox="1"/>
        </xdr:nvSpPr>
        <xdr:spPr>
          <a:xfrm>
            <a:off x="0" y="595122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92" name="path"/>
          <xdr:cNvSpPr txBox="1"/>
        </xdr:nvSpPr>
        <xdr:spPr>
          <a:xfrm>
            <a:off x="0" y="613727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93" name="path"/>
          <xdr:cNvSpPr txBox="1"/>
        </xdr:nvSpPr>
        <xdr:spPr>
          <a:xfrm>
            <a:off x="0" y="632333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94" name="path"/>
          <xdr:cNvSpPr txBox="1"/>
        </xdr:nvSpPr>
        <xdr:spPr>
          <a:xfrm>
            <a:off x="1155700" y="613727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96" name="path"/>
          <xdr:cNvSpPr txBox="1"/>
        </xdr:nvSpPr>
        <xdr:spPr>
          <a:xfrm>
            <a:off x="0" y="613727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97" name="path"/>
          <xdr:cNvSpPr txBox="1"/>
        </xdr:nvSpPr>
        <xdr:spPr>
          <a:xfrm>
            <a:off x="0" y="6323329"/>
            <a:ext cx="9525" cy="186054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98" name="path"/>
          <xdr:cNvSpPr txBox="1"/>
        </xdr:nvSpPr>
        <xdr:spPr>
          <a:xfrm>
            <a:off x="0" y="6509383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99" name="path"/>
          <xdr:cNvSpPr txBox="1"/>
        </xdr:nvSpPr>
        <xdr:spPr>
          <a:xfrm>
            <a:off x="1155700" y="6323329"/>
            <a:ext cx="9525" cy="186054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01" name="path"/>
          <xdr:cNvSpPr txBox="1"/>
        </xdr:nvSpPr>
        <xdr:spPr>
          <a:xfrm>
            <a:off x="0" y="632332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02" name="path"/>
          <xdr:cNvSpPr txBox="1"/>
        </xdr:nvSpPr>
        <xdr:spPr>
          <a:xfrm>
            <a:off x="0" y="650938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03" name="path"/>
          <xdr:cNvSpPr txBox="1"/>
        </xdr:nvSpPr>
        <xdr:spPr>
          <a:xfrm>
            <a:off x="0" y="669543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04" name="path"/>
          <xdr:cNvSpPr txBox="1"/>
        </xdr:nvSpPr>
        <xdr:spPr>
          <a:xfrm>
            <a:off x="1155700" y="650938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06" name="path"/>
          <xdr:cNvSpPr txBox="1"/>
        </xdr:nvSpPr>
        <xdr:spPr>
          <a:xfrm>
            <a:off x="0" y="650938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07" name="path"/>
          <xdr:cNvSpPr txBox="1"/>
        </xdr:nvSpPr>
        <xdr:spPr>
          <a:xfrm>
            <a:off x="0" y="669544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08" name="path"/>
          <xdr:cNvSpPr txBox="1"/>
        </xdr:nvSpPr>
        <xdr:spPr>
          <a:xfrm>
            <a:off x="0" y="688149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09" name="path"/>
          <xdr:cNvSpPr txBox="1"/>
        </xdr:nvSpPr>
        <xdr:spPr>
          <a:xfrm>
            <a:off x="1155700" y="669544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11" name="path"/>
          <xdr:cNvSpPr txBox="1"/>
        </xdr:nvSpPr>
        <xdr:spPr>
          <a:xfrm>
            <a:off x="0" y="669544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12" name="path"/>
          <xdr:cNvSpPr txBox="1"/>
        </xdr:nvSpPr>
        <xdr:spPr>
          <a:xfrm>
            <a:off x="0" y="6881494"/>
            <a:ext cx="9525" cy="207009"/>
          </a:xfrm>
          <a:custGeom>
            <a:avLst/>
            <a:gdLst/>
            <a:ahLst/>
            <a:cxnLst/>
            <a:rect l="0" t="0" r="0" b="0"/>
            <a:pathLst>
              <a:path w="1820" h="320">
                <a:moveTo>
                  <a:pt x="0" y="32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13" name="path"/>
          <xdr:cNvSpPr txBox="1"/>
        </xdr:nvSpPr>
        <xdr:spPr>
          <a:xfrm>
            <a:off x="0" y="7088503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32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14" name="path"/>
          <xdr:cNvSpPr txBox="1"/>
        </xdr:nvSpPr>
        <xdr:spPr>
          <a:xfrm>
            <a:off x="1155700" y="6881494"/>
            <a:ext cx="9525" cy="207009"/>
          </a:xfrm>
          <a:custGeom>
            <a:avLst/>
            <a:gdLst/>
            <a:ahLst/>
            <a:cxnLst/>
            <a:rect l="0" t="0" r="0" b="0"/>
            <a:pathLst>
              <a:path w="1820" h="320">
                <a:moveTo>
                  <a:pt x="1820" y="32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16" name="path"/>
          <xdr:cNvSpPr txBox="1"/>
        </xdr:nvSpPr>
        <xdr:spPr>
          <a:xfrm>
            <a:off x="0" y="688149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320">
                <a:moveTo>
                  <a:pt x="1820" y="320"/>
                </a:moveTo>
                <a:lnTo>
                  <a:pt x="0" y="32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17" name="path"/>
          <xdr:cNvSpPr txBox="1"/>
        </xdr:nvSpPr>
        <xdr:spPr>
          <a:xfrm>
            <a:off x="0" y="7088505"/>
            <a:ext cx="9525" cy="207009"/>
          </a:xfrm>
          <a:custGeom>
            <a:avLst/>
            <a:gdLst/>
            <a:ahLst/>
            <a:cxnLst/>
            <a:rect l="0" t="0" r="0" b="0"/>
            <a:pathLst>
              <a:path w="1820" h="320">
                <a:moveTo>
                  <a:pt x="0" y="32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18" name="path"/>
          <xdr:cNvSpPr txBox="1"/>
        </xdr:nvSpPr>
        <xdr:spPr>
          <a:xfrm>
            <a:off x="0" y="729551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32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19" name="path"/>
          <xdr:cNvSpPr txBox="1"/>
        </xdr:nvSpPr>
        <xdr:spPr>
          <a:xfrm>
            <a:off x="1155700" y="7088505"/>
            <a:ext cx="9525" cy="207009"/>
          </a:xfrm>
          <a:custGeom>
            <a:avLst/>
            <a:gdLst/>
            <a:ahLst/>
            <a:cxnLst/>
            <a:rect l="0" t="0" r="0" b="0"/>
            <a:pathLst>
              <a:path w="1820" h="320">
                <a:moveTo>
                  <a:pt x="1820" y="32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21" name="path"/>
          <xdr:cNvSpPr txBox="1"/>
        </xdr:nvSpPr>
        <xdr:spPr>
          <a:xfrm>
            <a:off x="0" y="708850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320">
                <a:moveTo>
                  <a:pt x="1820" y="320"/>
                </a:moveTo>
                <a:lnTo>
                  <a:pt x="0" y="32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22" name="path"/>
          <xdr:cNvSpPr txBox="1"/>
        </xdr:nvSpPr>
        <xdr:spPr>
          <a:xfrm>
            <a:off x="0" y="729551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23" name="path"/>
          <xdr:cNvSpPr txBox="1"/>
        </xdr:nvSpPr>
        <xdr:spPr>
          <a:xfrm>
            <a:off x="0" y="748157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24" name="path"/>
          <xdr:cNvSpPr txBox="1"/>
        </xdr:nvSpPr>
        <xdr:spPr>
          <a:xfrm>
            <a:off x="1155700" y="729551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26" name="path"/>
          <xdr:cNvSpPr txBox="1"/>
        </xdr:nvSpPr>
        <xdr:spPr>
          <a:xfrm>
            <a:off x="0" y="729551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27" name="path"/>
          <xdr:cNvSpPr txBox="1"/>
        </xdr:nvSpPr>
        <xdr:spPr>
          <a:xfrm>
            <a:off x="0" y="748156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28" name="path"/>
          <xdr:cNvSpPr txBox="1"/>
        </xdr:nvSpPr>
        <xdr:spPr>
          <a:xfrm>
            <a:off x="0" y="766762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29" name="path"/>
          <xdr:cNvSpPr txBox="1"/>
        </xdr:nvSpPr>
        <xdr:spPr>
          <a:xfrm>
            <a:off x="1155700" y="748156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31" name="path"/>
          <xdr:cNvSpPr txBox="1"/>
        </xdr:nvSpPr>
        <xdr:spPr>
          <a:xfrm>
            <a:off x="0" y="748156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32" name="path"/>
          <xdr:cNvSpPr txBox="1"/>
        </xdr:nvSpPr>
        <xdr:spPr>
          <a:xfrm>
            <a:off x="0" y="766762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33" name="path"/>
          <xdr:cNvSpPr txBox="1"/>
        </xdr:nvSpPr>
        <xdr:spPr>
          <a:xfrm>
            <a:off x="0" y="785368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34" name="path"/>
          <xdr:cNvSpPr txBox="1"/>
        </xdr:nvSpPr>
        <xdr:spPr>
          <a:xfrm>
            <a:off x="1155700" y="766762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36" name="path"/>
          <xdr:cNvSpPr txBox="1"/>
        </xdr:nvSpPr>
        <xdr:spPr>
          <a:xfrm>
            <a:off x="0" y="766762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37" name="path"/>
          <xdr:cNvSpPr txBox="1"/>
        </xdr:nvSpPr>
        <xdr:spPr>
          <a:xfrm>
            <a:off x="0" y="7854315"/>
            <a:ext cx="9525" cy="197485"/>
          </a:xfrm>
          <a:custGeom>
            <a:avLst/>
            <a:gdLst/>
            <a:ahLst/>
            <a:cxnLst/>
            <a:rect l="0" t="0" r="0" b="0"/>
            <a:pathLst>
              <a:path w="1820" h="300">
                <a:moveTo>
                  <a:pt x="0" y="30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38" name="path"/>
          <xdr:cNvSpPr txBox="1"/>
        </xdr:nvSpPr>
        <xdr:spPr>
          <a:xfrm>
            <a:off x="0" y="805180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30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39" name="path"/>
          <xdr:cNvSpPr txBox="1"/>
        </xdr:nvSpPr>
        <xdr:spPr>
          <a:xfrm>
            <a:off x="1155700" y="7854315"/>
            <a:ext cx="9525" cy="197485"/>
          </a:xfrm>
          <a:custGeom>
            <a:avLst/>
            <a:gdLst/>
            <a:ahLst/>
            <a:cxnLst/>
            <a:rect l="0" t="0" r="0" b="0"/>
            <a:pathLst>
              <a:path w="1820" h="300">
                <a:moveTo>
                  <a:pt x="1820" y="30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41" name="path"/>
          <xdr:cNvSpPr txBox="1"/>
        </xdr:nvSpPr>
        <xdr:spPr>
          <a:xfrm>
            <a:off x="0" y="785431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300">
                <a:moveTo>
                  <a:pt x="1820" y="300"/>
                </a:moveTo>
                <a:lnTo>
                  <a:pt x="0" y="30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</xdr:grpSp>
    <xdr:clientData/>
  </xdr:oneCellAnchor>
  <xdr:oneCellAnchor>
    <xdr:from>
      <xdr:col>6</xdr:col>
      <xdr:colOff>12700</xdr:colOff>
      <xdr:row>719</xdr:row>
      <xdr:rowOff>635</xdr:rowOff>
    </xdr:from>
    <xdr:ext cx="1811654" cy="198754"/>
    <xdr:grpSp>
      <xdr:nvGrpSpPr>
        <xdr:cNvPr id="943" name="group942"/>
        <xdr:cNvGrpSpPr/>
      </xdr:nvGrpSpPr>
      <xdr:grpSpPr>
        <a:xfrm>
          <a:off x="7320280" y="144599660"/>
          <a:ext cx="1811020" cy="198120"/>
          <a:chOff x="0" y="0"/>
          <a:chExt cx="1811020" cy="198247"/>
        </a:xfrm>
      </xdr:grpSpPr>
      <xdr:sp>
        <xdr:nvSpPr>
          <xdr:cNvPr id="944" name="path"/>
          <xdr:cNvSpPr txBox="1"/>
        </xdr:nvSpPr>
        <xdr:spPr>
          <a:xfrm>
            <a:off x="0" y="0"/>
            <a:ext cx="1811020" cy="1778"/>
          </a:xfrm>
          <a:custGeom>
            <a:avLst/>
            <a:gdLst/>
            <a:ahLst/>
            <a:cxnLst/>
            <a:rect l="0" t="0" r="0" b="0"/>
            <a:pathLst>
              <a:path w="2852" h="2">
                <a:moveTo>
                  <a:pt x="1" y="1"/>
                </a:moveTo>
                <a:lnTo>
                  <a:pt x="2850" y="1"/>
                </a:lnTo>
              </a:path>
            </a:pathLst>
          </a:custGeom>
          <a:noFill/>
          <a:ln w="1778" cap="sq">
            <a:solidFill>
              <a:srgbClr val="000000">
                <a:alpha val="100000"/>
              </a:srgbClr>
            </a:solidFill>
            <a:prstDash val="solid"/>
            <a:round/>
          </a:ln>
        </xdr:spPr>
      </xdr:sp>
      <xdr:sp>
        <xdr:nvSpPr>
          <xdr:cNvPr id="945" name="path"/>
          <xdr:cNvSpPr txBox="1"/>
        </xdr:nvSpPr>
        <xdr:spPr>
          <a:xfrm>
            <a:off x="126" y="126"/>
            <a:ext cx="1810766" cy="12192"/>
          </a:xfrm>
          <a:custGeom>
            <a:avLst/>
            <a:gdLst/>
            <a:ahLst/>
            <a:cxnLst/>
            <a:rect l="0" t="0" r="0" b="0"/>
            <a:pathLst>
              <a:path w="2851" h="19">
                <a:moveTo>
                  <a:pt x="0" y="19"/>
                </a:moveTo>
                <a:lnTo>
                  <a:pt x="2851" y="19"/>
                </a:lnTo>
                <a:lnTo>
                  <a:pt x="2851" y="0"/>
                </a:lnTo>
                <a:lnTo>
                  <a:pt x="0" y="0"/>
                </a:lnTo>
                <a:lnTo>
                  <a:pt x="0" y="19"/>
                </a:lnTo>
                <a:close/>
              </a:path>
            </a:pathLst>
          </a:custGeom>
          <a:solidFill>
            <a:srgbClr val="000000">
              <a:alpha val="100000"/>
            </a:srgbClr>
          </a:solidFill>
          <a:ln cap="flat">
            <a:noFill/>
            <a:prstDash val="solid"/>
          </a:ln>
        </xdr:spPr>
      </xdr:sp>
      <xdr:sp>
        <xdr:nvSpPr>
          <xdr:cNvPr id="946" name="path"/>
          <xdr:cNvSpPr txBox="1"/>
        </xdr:nvSpPr>
        <xdr:spPr>
          <a:xfrm>
            <a:off x="0" y="185928"/>
            <a:ext cx="1811020" cy="1777"/>
          </a:xfrm>
          <a:custGeom>
            <a:avLst/>
            <a:gdLst/>
            <a:ahLst/>
            <a:cxnLst/>
            <a:rect l="0" t="0" r="0" b="0"/>
            <a:pathLst>
              <a:path w="2852" h="2">
                <a:moveTo>
                  <a:pt x="1" y="1"/>
                </a:moveTo>
                <a:lnTo>
                  <a:pt x="2850" y="1"/>
                </a:lnTo>
              </a:path>
            </a:pathLst>
          </a:custGeom>
          <a:noFill/>
          <a:ln w="1778" cap="sq">
            <a:solidFill>
              <a:srgbClr val="000000">
                <a:alpha val="100000"/>
              </a:srgbClr>
            </a:solidFill>
            <a:prstDash val="solid"/>
            <a:round/>
          </a:ln>
        </xdr:spPr>
      </xdr:sp>
      <xdr:sp>
        <xdr:nvSpPr>
          <xdr:cNvPr id="947" name="path"/>
          <xdr:cNvSpPr txBox="1"/>
        </xdr:nvSpPr>
        <xdr:spPr>
          <a:xfrm>
            <a:off x="126" y="186055"/>
            <a:ext cx="1810766" cy="12191"/>
          </a:xfrm>
          <a:custGeom>
            <a:avLst/>
            <a:gdLst/>
            <a:ahLst/>
            <a:cxnLst/>
            <a:rect l="0" t="0" r="0" b="0"/>
            <a:pathLst>
              <a:path w="2851" h="19">
                <a:moveTo>
                  <a:pt x="0" y="19"/>
                </a:moveTo>
                <a:lnTo>
                  <a:pt x="2851" y="19"/>
                </a:lnTo>
                <a:lnTo>
                  <a:pt x="2851" y="0"/>
                </a:lnTo>
                <a:lnTo>
                  <a:pt x="0" y="0"/>
                </a:lnTo>
                <a:lnTo>
                  <a:pt x="0" y="19"/>
                </a:lnTo>
                <a:close/>
              </a:path>
            </a:pathLst>
          </a:custGeom>
          <a:solidFill>
            <a:srgbClr val="000000">
              <a:alpha val="100000"/>
            </a:srgbClr>
          </a:solidFill>
          <a:ln cap="flat">
            <a:noFill/>
            <a:prstDash val="solid"/>
          </a:ln>
        </xdr:spPr>
      </xdr:sp>
    </xdr:grpSp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O843"/>
  <sheetViews>
    <sheetView topLeftCell="A182" workbookViewId="0">
      <selection activeCell="A92" sqref="$A1:$XFD1048576"/>
    </sheetView>
  </sheetViews>
  <sheetFormatPr defaultColWidth="11.8916666666667" defaultRowHeight="15.75"/>
  <cols>
    <col min="1" max="1" width="37.125" style="200" customWidth="1"/>
    <col min="2" max="2" width="14.975" style="200" customWidth="1"/>
    <col min="3" max="3" width="8.125" style="200" customWidth="1"/>
    <col min="4" max="4" width="11.8916666666667" style="200"/>
    <col min="5" max="8" width="11.8916666666667" style="201"/>
    <col min="9" max="247" width="11.8916666666667" style="200"/>
    <col min="248" max="16384" width="11.8916666666667" style="4"/>
  </cols>
  <sheetData>
    <row r="1" s="200" customFormat="1" spans="1:7">
      <c r="A1" s="202"/>
      <c r="B1" s="203"/>
      <c r="C1" s="4"/>
      <c r="D1" s="4"/>
      <c r="E1" s="203"/>
      <c r="F1" s="203"/>
      <c r="G1" s="201"/>
    </row>
    <row r="2" s="200" customFormat="1" spans="1:7">
      <c r="A2" s="204" t="s">
        <v>0</v>
      </c>
      <c r="B2" s="203"/>
      <c r="C2" s="4"/>
      <c r="D2" s="4"/>
      <c r="E2" s="203"/>
      <c r="F2" s="203"/>
      <c r="G2" s="201"/>
    </row>
    <row r="3" s="200" customFormat="1" ht="15" spans="1:7">
      <c r="A3" s="5" t="s">
        <v>1</v>
      </c>
      <c r="B3" s="6" t="s">
        <v>2</v>
      </c>
      <c r="C3" s="205" t="s">
        <v>3</v>
      </c>
      <c r="D3" s="8" t="s">
        <v>4</v>
      </c>
      <c r="E3" s="6" t="s">
        <v>5</v>
      </c>
      <c r="F3" s="9" t="s">
        <v>6</v>
      </c>
      <c r="G3" s="205" t="s">
        <v>7</v>
      </c>
    </row>
    <row r="4" s="200" customFormat="1" spans="1:8">
      <c r="A4" s="40" t="s">
        <v>8</v>
      </c>
      <c r="B4" s="41" t="s">
        <v>9</v>
      </c>
      <c r="C4" s="40" t="str">
        <f>_xlfn.DISPIMG("ID_28A01B1333E942F482AA5C736EABDA3E",1)</f>
        <v>=DISPIMG("ID_28A01B1333E942F482AA5C736EABDA3E",1)</v>
      </c>
      <c r="D4" s="40" t="s">
        <v>10</v>
      </c>
      <c r="E4" s="42">
        <v>20</v>
      </c>
      <c r="F4" s="43" t="s">
        <v>11</v>
      </c>
      <c r="G4" s="206">
        <v>8</v>
      </c>
      <c r="H4" s="200" t="s">
        <v>12</v>
      </c>
    </row>
    <row r="5" s="200" customFormat="1" spans="1:8">
      <c r="A5" s="44"/>
      <c r="B5" s="41" t="s">
        <v>9</v>
      </c>
      <c r="C5" s="44"/>
      <c r="D5" s="44"/>
      <c r="E5" s="42">
        <v>20</v>
      </c>
      <c r="F5" s="43" t="s">
        <v>13</v>
      </c>
      <c r="G5" s="206">
        <v>22</v>
      </c>
      <c r="H5" s="200" t="s">
        <v>12</v>
      </c>
    </row>
    <row r="6" s="200" customFormat="1" spans="1:8">
      <c r="A6" s="44"/>
      <c r="B6" s="41" t="s">
        <v>9</v>
      </c>
      <c r="C6" s="44"/>
      <c r="D6" s="44"/>
      <c r="E6" s="42">
        <v>30</v>
      </c>
      <c r="F6" s="43" t="s">
        <v>11</v>
      </c>
      <c r="G6" s="206">
        <v>12</v>
      </c>
      <c r="H6" s="200" t="s">
        <v>12</v>
      </c>
    </row>
    <row r="7" s="200" customFormat="1" spans="1:8">
      <c r="A7" s="44"/>
      <c r="B7" s="41" t="s">
        <v>9</v>
      </c>
      <c r="C7" s="44"/>
      <c r="D7" s="44"/>
      <c r="E7" s="42">
        <v>30</v>
      </c>
      <c r="F7" s="43" t="s">
        <v>13</v>
      </c>
      <c r="G7" s="206">
        <v>26</v>
      </c>
      <c r="H7" s="200" t="s">
        <v>12</v>
      </c>
    </row>
    <row r="8" s="200" customFormat="1" spans="1:8">
      <c r="A8" s="44"/>
      <c r="B8" s="41" t="s">
        <v>14</v>
      </c>
      <c r="C8" s="44"/>
      <c r="D8" s="44"/>
      <c r="E8" s="42">
        <v>40</v>
      </c>
      <c r="F8" s="43" t="s">
        <v>11</v>
      </c>
      <c r="G8" s="206">
        <v>5</v>
      </c>
      <c r="H8" s="200" t="s">
        <v>15</v>
      </c>
    </row>
    <row r="9" s="200" customFormat="1" spans="1:8">
      <c r="A9" s="44"/>
      <c r="B9" s="41" t="s">
        <v>14</v>
      </c>
      <c r="C9" s="44"/>
      <c r="D9" s="44"/>
      <c r="E9" s="42">
        <v>40</v>
      </c>
      <c r="F9" s="43" t="s">
        <v>13</v>
      </c>
      <c r="G9" s="206">
        <v>20</v>
      </c>
      <c r="H9" s="200" t="s">
        <v>15</v>
      </c>
    </row>
    <row r="10" s="200" customFormat="1" spans="1:8">
      <c r="A10" s="44"/>
      <c r="B10" s="41" t="s">
        <v>14</v>
      </c>
      <c r="C10" s="44"/>
      <c r="D10" s="44"/>
      <c r="E10" s="42">
        <v>50</v>
      </c>
      <c r="F10" s="43" t="s">
        <v>11</v>
      </c>
      <c r="G10" s="206">
        <v>1</v>
      </c>
      <c r="H10" s="200" t="s">
        <v>15</v>
      </c>
    </row>
    <row r="11" s="200" customFormat="1" spans="1:8">
      <c r="A11" s="44"/>
      <c r="B11" s="41" t="s">
        <v>14</v>
      </c>
      <c r="C11" s="44"/>
      <c r="D11" s="44"/>
      <c r="E11" s="42">
        <v>50</v>
      </c>
      <c r="F11" s="43" t="s">
        <v>13</v>
      </c>
      <c r="G11" s="206">
        <v>16</v>
      </c>
      <c r="H11" s="200" t="s">
        <v>15</v>
      </c>
    </row>
    <row r="12" s="200" customFormat="1" spans="1:8">
      <c r="A12" s="44"/>
      <c r="B12" s="41" t="s">
        <v>16</v>
      </c>
      <c r="C12" s="44"/>
      <c r="D12" s="44"/>
      <c r="E12" s="42">
        <v>55</v>
      </c>
      <c r="F12" s="43" t="s">
        <v>11</v>
      </c>
      <c r="G12" s="206"/>
      <c r="H12" s="200" t="s">
        <v>17</v>
      </c>
    </row>
    <row r="13" s="200" customFormat="1" spans="1:8">
      <c r="A13" s="44"/>
      <c r="B13" s="41" t="s">
        <v>16</v>
      </c>
      <c r="C13" s="44"/>
      <c r="D13" s="44"/>
      <c r="E13" s="42">
        <v>55</v>
      </c>
      <c r="F13" s="43" t="s">
        <v>13</v>
      </c>
      <c r="G13" s="206"/>
      <c r="H13" s="200" t="s">
        <v>17</v>
      </c>
    </row>
    <row r="14" s="200" customFormat="1" spans="1:8">
      <c r="A14" s="44"/>
      <c r="B14" s="41" t="s">
        <v>16</v>
      </c>
      <c r="C14" s="44"/>
      <c r="D14" s="44"/>
      <c r="E14" s="42">
        <v>65</v>
      </c>
      <c r="F14" s="43" t="s">
        <v>11</v>
      </c>
      <c r="G14" s="206"/>
      <c r="H14" s="200" t="s">
        <v>17</v>
      </c>
    </row>
    <row r="15" s="200" customFormat="1" spans="1:8">
      <c r="A15" s="44"/>
      <c r="B15" s="41" t="s">
        <v>16</v>
      </c>
      <c r="C15" s="44"/>
      <c r="D15" s="44"/>
      <c r="E15" s="42">
        <v>65</v>
      </c>
      <c r="F15" s="43" t="s">
        <v>13</v>
      </c>
      <c r="G15" s="206"/>
      <c r="H15" s="200" t="s">
        <v>17</v>
      </c>
    </row>
    <row r="16" s="200" customFormat="1" spans="1:8">
      <c r="A16" s="44"/>
      <c r="B16" s="42" t="s">
        <v>18</v>
      </c>
      <c r="C16" s="44"/>
      <c r="D16" s="44"/>
      <c r="E16" s="42">
        <v>70</v>
      </c>
      <c r="F16" s="43" t="s">
        <v>13</v>
      </c>
      <c r="G16" s="206"/>
      <c r="H16" s="200" t="s">
        <v>19</v>
      </c>
    </row>
    <row r="17" s="200" customFormat="1" spans="1:8">
      <c r="A17" s="44"/>
      <c r="B17" s="42" t="s">
        <v>18</v>
      </c>
      <c r="C17" s="44"/>
      <c r="D17" s="44"/>
      <c r="E17" s="42">
        <v>70</v>
      </c>
      <c r="F17" s="43" t="s">
        <v>11</v>
      </c>
      <c r="G17" s="206"/>
      <c r="H17" s="200" t="s">
        <v>19</v>
      </c>
    </row>
    <row r="18" s="200" customFormat="1" spans="1:8">
      <c r="A18" s="44"/>
      <c r="B18" s="42" t="s">
        <v>18</v>
      </c>
      <c r="C18" s="44"/>
      <c r="D18" s="44"/>
      <c r="E18" s="42">
        <v>77</v>
      </c>
      <c r="F18" s="43" t="s">
        <v>13</v>
      </c>
      <c r="G18" s="206"/>
      <c r="H18" s="200" t="s">
        <v>19</v>
      </c>
    </row>
    <row r="19" s="200" customFormat="1" spans="1:8">
      <c r="A19" s="44"/>
      <c r="B19" s="42" t="s">
        <v>18</v>
      </c>
      <c r="C19" s="44"/>
      <c r="D19" s="44"/>
      <c r="E19" s="42">
        <v>77</v>
      </c>
      <c r="F19" s="43" t="s">
        <v>11</v>
      </c>
      <c r="G19" s="206"/>
      <c r="H19" s="200" t="s">
        <v>19</v>
      </c>
    </row>
    <row r="20" s="200" customFormat="1" spans="1:8">
      <c r="A20" s="44"/>
      <c r="B20" s="42" t="s">
        <v>18</v>
      </c>
      <c r="C20" s="44"/>
      <c r="D20" s="44"/>
      <c r="E20" s="42">
        <v>87</v>
      </c>
      <c r="F20" s="43" t="s">
        <v>13</v>
      </c>
      <c r="G20" s="206"/>
      <c r="H20" s="200" t="s">
        <v>19</v>
      </c>
    </row>
    <row r="21" s="200" customFormat="1" spans="1:8">
      <c r="A21" s="44"/>
      <c r="B21" s="42" t="s">
        <v>18</v>
      </c>
      <c r="C21" s="44"/>
      <c r="D21" s="44"/>
      <c r="E21" s="42">
        <v>87</v>
      </c>
      <c r="F21" s="43" t="s">
        <v>11</v>
      </c>
      <c r="G21" s="206"/>
      <c r="H21" s="200" t="s">
        <v>19</v>
      </c>
    </row>
    <row r="22" s="200" customFormat="1" spans="1:8">
      <c r="A22" s="44"/>
      <c r="B22" s="42" t="s">
        <v>18</v>
      </c>
      <c r="C22" s="44"/>
      <c r="D22" s="44"/>
      <c r="E22" s="42">
        <v>95</v>
      </c>
      <c r="F22" s="43" t="s">
        <v>13</v>
      </c>
      <c r="G22" s="206"/>
      <c r="H22" s="200" t="s">
        <v>19</v>
      </c>
    </row>
    <row r="23" s="200" customFormat="1" spans="1:8">
      <c r="A23" s="44"/>
      <c r="B23" s="42" t="s">
        <v>18</v>
      </c>
      <c r="C23" s="44"/>
      <c r="D23" s="44"/>
      <c r="E23" s="42">
        <v>95</v>
      </c>
      <c r="F23" s="43" t="s">
        <v>11</v>
      </c>
      <c r="G23" s="206"/>
      <c r="H23" s="200" t="s">
        <v>19</v>
      </c>
    </row>
    <row r="24" s="200" customFormat="1" spans="1:8">
      <c r="A24" s="44"/>
      <c r="B24" s="42" t="s">
        <v>18</v>
      </c>
      <c r="C24" s="44"/>
      <c r="D24" s="45"/>
      <c r="E24" s="42">
        <v>105</v>
      </c>
      <c r="F24" s="43" t="s">
        <v>13</v>
      </c>
      <c r="G24" s="206"/>
      <c r="H24" s="200" t="s">
        <v>19</v>
      </c>
    </row>
    <row r="25" s="200" customFormat="1" spans="1:8">
      <c r="A25" s="44"/>
      <c r="B25" s="41" t="s">
        <v>9</v>
      </c>
      <c r="C25" s="44"/>
      <c r="D25" s="40" t="s">
        <v>20</v>
      </c>
      <c r="E25" s="42">
        <v>20</v>
      </c>
      <c r="F25" s="43" t="s">
        <v>11</v>
      </c>
      <c r="G25" s="206">
        <v>7</v>
      </c>
      <c r="H25" s="200" t="s">
        <v>12</v>
      </c>
    </row>
    <row r="26" s="200" customFormat="1" spans="1:8">
      <c r="A26" s="44"/>
      <c r="B26" s="41" t="s">
        <v>9</v>
      </c>
      <c r="C26" s="44"/>
      <c r="D26" s="44"/>
      <c r="E26" s="42">
        <v>20</v>
      </c>
      <c r="F26" s="43" t="s">
        <v>13</v>
      </c>
      <c r="G26" s="206">
        <v>19</v>
      </c>
      <c r="H26" s="200" t="s">
        <v>12</v>
      </c>
    </row>
    <row r="27" s="200" customFormat="1" spans="1:8">
      <c r="A27" s="44"/>
      <c r="B27" s="41" t="s">
        <v>9</v>
      </c>
      <c r="C27" s="44"/>
      <c r="D27" s="44"/>
      <c r="E27" s="42">
        <v>30</v>
      </c>
      <c r="F27" s="43" t="s">
        <v>13</v>
      </c>
      <c r="G27" s="206">
        <v>20</v>
      </c>
      <c r="H27" s="200" t="s">
        <v>12</v>
      </c>
    </row>
    <row r="28" s="200" customFormat="1" spans="1:8">
      <c r="A28" s="44"/>
      <c r="B28" s="41" t="s">
        <v>9</v>
      </c>
      <c r="C28" s="44"/>
      <c r="D28" s="44"/>
      <c r="E28" s="42">
        <v>30</v>
      </c>
      <c r="F28" s="43" t="s">
        <v>11</v>
      </c>
      <c r="G28" s="206">
        <v>6</v>
      </c>
      <c r="H28" s="200" t="s">
        <v>12</v>
      </c>
    </row>
    <row r="29" s="200" customFormat="1" spans="1:8">
      <c r="A29" s="44"/>
      <c r="B29" s="41" t="s">
        <v>14</v>
      </c>
      <c r="C29" s="44"/>
      <c r="D29" s="44"/>
      <c r="E29" s="42">
        <v>40</v>
      </c>
      <c r="F29" s="43" t="s">
        <v>13</v>
      </c>
      <c r="G29" s="206">
        <v>7</v>
      </c>
      <c r="H29" s="200" t="s">
        <v>15</v>
      </c>
    </row>
    <row r="30" s="200" customFormat="1" spans="1:8">
      <c r="A30" s="44"/>
      <c r="B30" s="41" t="s">
        <v>14</v>
      </c>
      <c r="C30" s="44"/>
      <c r="D30" s="44"/>
      <c r="E30" s="42">
        <v>40</v>
      </c>
      <c r="F30" s="43" t="s">
        <v>11</v>
      </c>
      <c r="G30" s="206">
        <v>7</v>
      </c>
      <c r="H30" s="200" t="s">
        <v>15</v>
      </c>
    </row>
    <row r="31" s="200" customFormat="1" spans="1:8">
      <c r="A31" s="44"/>
      <c r="B31" s="41" t="s">
        <v>14</v>
      </c>
      <c r="C31" s="44"/>
      <c r="D31" s="44"/>
      <c r="E31" s="42">
        <v>50</v>
      </c>
      <c r="F31" s="43" t="s">
        <v>11</v>
      </c>
      <c r="G31" s="206">
        <v>2</v>
      </c>
      <c r="H31" s="200" t="s">
        <v>15</v>
      </c>
    </row>
    <row r="32" s="200" customFormat="1" spans="1:8">
      <c r="A32" s="44"/>
      <c r="B32" s="41" t="s">
        <v>14</v>
      </c>
      <c r="C32" s="44"/>
      <c r="D32" s="44"/>
      <c r="E32" s="42">
        <v>50</v>
      </c>
      <c r="F32" s="43" t="s">
        <v>13</v>
      </c>
      <c r="G32" s="206">
        <v>27</v>
      </c>
      <c r="H32" s="200" t="s">
        <v>15</v>
      </c>
    </row>
    <row r="33" s="200" customFormat="1" spans="1:8">
      <c r="A33" s="44"/>
      <c r="B33" s="41" t="s">
        <v>16</v>
      </c>
      <c r="C33" s="44"/>
      <c r="D33" s="44"/>
      <c r="E33" s="42">
        <v>55</v>
      </c>
      <c r="F33" s="43" t="s">
        <v>13</v>
      </c>
      <c r="G33" s="206"/>
      <c r="H33" s="200" t="s">
        <v>17</v>
      </c>
    </row>
    <row r="34" s="200" customFormat="1" spans="1:8">
      <c r="A34" s="44"/>
      <c r="B34" s="41" t="s">
        <v>16</v>
      </c>
      <c r="C34" s="44"/>
      <c r="D34" s="44"/>
      <c r="E34" s="42">
        <v>55</v>
      </c>
      <c r="F34" s="43" t="s">
        <v>11</v>
      </c>
      <c r="G34" s="206"/>
      <c r="H34" s="200" t="s">
        <v>17</v>
      </c>
    </row>
    <row r="35" s="200" customFormat="1" spans="1:8">
      <c r="A35" s="44"/>
      <c r="B35" s="41" t="s">
        <v>16</v>
      </c>
      <c r="C35" s="44"/>
      <c r="D35" s="44"/>
      <c r="E35" s="42">
        <v>65</v>
      </c>
      <c r="F35" s="43" t="s">
        <v>11</v>
      </c>
      <c r="G35" s="206"/>
      <c r="H35" s="200" t="s">
        <v>17</v>
      </c>
    </row>
    <row r="36" s="200" customFormat="1" spans="1:8">
      <c r="A36" s="44"/>
      <c r="B36" s="41" t="s">
        <v>16</v>
      </c>
      <c r="C36" s="44"/>
      <c r="D36" s="44"/>
      <c r="E36" s="42">
        <v>65</v>
      </c>
      <c r="F36" s="43" t="s">
        <v>13</v>
      </c>
      <c r="G36" s="206"/>
      <c r="H36" s="200" t="s">
        <v>17</v>
      </c>
    </row>
    <row r="37" s="200" customFormat="1" spans="1:8">
      <c r="A37" s="44"/>
      <c r="B37" s="42" t="s">
        <v>18</v>
      </c>
      <c r="C37" s="44"/>
      <c r="D37" s="44"/>
      <c r="E37" s="42">
        <v>70</v>
      </c>
      <c r="F37" s="43" t="s">
        <v>13</v>
      </c>
      <c r="G37" s="206">
        <v>5</v>
      </c>
      <c r="H37" s="200" t="s">
        <v>19</v>
      </c>
    </row>
    <row r="38" s="200" customFormat="1" spans="1:8">
      <c r="A38" s="44"/>
      <c r="B38" s="42" t="s">
        <v>18</v>
      </c>
      <c r="C38" s="44"/>
      <c r="D38" s="44"/>
      <c r="E38" s="42">
        <v>70</v>
      </c>
      <c r="F38" s="43" t="s">
        <v>11</v>
      </c>
      <c r="G38" s="206"/>
      <c r="H38" s="200" t="s">
        <v>19</v>
      </c>
    </row>
    <row r="39" s="200" customFormat="1" spans="1:8">
      <c r="A39" s="44"/>
      <c r="B39" s="42" t="s">
        <v>18</v>
      </c>
      <c r="C39" s="44"/>
      <c r="D39" s="44"/>
      <c r="E39" s="42">
        <v>77</v>
      </c>
      <c r="F39" s="43" t="s">
        <v>13</v>
      </c>
      <c r="G39" s="206"/>
      <c r="H39" s="200" t="s">
        <v>19</v>
      </c>
    </row>
    <row r="40" s="200" customFormat="1" spans="1:8">
      <c r="A40" s="44"/>
      <c r="B40" s="42" t="s">
        <v>18</v>
      </c>
      <c r="C40" s="44"/>
      <c r="D40" s="44"/>
      <c r="E40" s="42">
        <v>77</v>
      </c>
      <c r="F40" s="43" t="s">
        <v>11</v>
      </c>
      <c r="G40" s="206"/>
      <c r="H40" s="200" t="s">
        <v>19</v>
      </c>
    </row>
    <row r="41" s="200" customFormat="1" spans="1:8">
      <c r="A41" s="44"/>
      <c r="B41" s="42" t="s">
        <v>18</v>
      </c>
      <c r="C41" s="44"/>
      <c r="D41" s="44"/>
      <c r="E41" s="42">
        <v>87</v>
      </c>
      <c r="F41" s="43" t="s">
        <v>11</v>
      </c>
      <c r="G41" s="206"/>
      <c r="H41" s="200" t="s">
        <v>19</v>
      </c>
    </row>
    <row r="42" s="200" customFormat="1" ht="16" customHeight="1" spans="1:8">
      <c r="A42" s="44"/>
      <c r="B42" s="42" t="s">
        <v>18</v>
      </c>
      <c r="C42" s="44"/>
      <c r="D42" s="44"/>
      <c r="E42" s="42">
        <v>87</v>
      </c>
      <c r="F42" s="43" t="s">
        <v>13</v>
      </c>
      <c r="G42" s="206">
        <v>1</v>
      </c>
      <c r="H42" s="200" t="s">
        <v>19</v>
      </c>
    </row>
    <row r="43" s="200" customFormat="1" spans="1:8">
      <c r="A43" s="44"/>
      <c r="B43" s="42" t="s">
        <v>18</v>
      </c>
      <c r="C43" s="44"/>
      <c r="D43" s="45"/>
      <c r="E43" s="42">
        <v>95</v>
      </c>
      <c r="F43" s="43" t="s">
        <v>11</v>
      </c>
      <c r="G43" s="206"/>
      <c r="H43" s="200" t="s">
        <v>19</v>
      </c>
    </row>
    <row r="44" s="200" customFormat="1" spans="1:8">
      <c r="A44" s="44"/>
      <c r="B44" s="42" t="s">
        <v>18</v>
      </c>
      <c r="C44" s="44"/>
      <c r="D44" s="45" t="s">
        <v>21</v>
      </c>
      <c r="E44" s="42">
        <v>87</v>
      </c>
      <c r="F44" s="43" t="s">
        <v>13</v>
      </c>
      <c r="G44" s="206">
        <v>2</v>
      </c>
      <c r="H44" s="200" t="s">
        <v>19</v>
      </c>
    </row>
    <row r="45" s="200" customFormat="1" spans="1:8">
      <c r="A45" s="45"/>
      <c r="B45" s="42" t="s">
        <v>18</v>
      </c>
      <c r="C45" s="45"/>
      <c r="D45" s="42" t="s">
        <v>22</v>
      </c>
      <c r="E45" s="42">
        <v>77</v>
      </c>
      <c r="F45" s="43" t="s">
        <v>13</v>
      </c>
      <c r="G45" s="206">
        <v>4</v>
      </c>
      <c r="H45" s="200" t="s">
        <v>19</v>
      </c>
    </row>
    <row r="46" s="200" customFormat="1" spans="1:7">
      <c r="A46" s="207"/>
      <c r="B46" s="46"/>
      <c r="C46" s="207"/>
      <c r="D46" s="207"/>
      <c r="E46" s="207"/>
      <c r="F46" s="208"/>
      <c r="G46" s="206"/>
    </row>
    <row r="47" s="200" customFormat="1" spans="1:8">
      <c r="A47" s="48" t="s">
        <v>23</v>
      </c>
      <c r="B47" s="49" t="s">
        <v>9</v>
      </c>
      <c r="C47" s="50" t="str">
        <f>_xlfn.DISPIMG("ID_DFF852596049463ABFEF5CCE24141266",1)</f>
        <v>=DISPIMG("ID_DFF852596049463ABFEF5CCE24141266",1)</v>
      </c>
      <c r="D47" s="48" t="s">
        <v>10</v>
      </c>
      <c r="E47" s="49">
        <v>20</v>
      </c>
      <c r="F47" s="51" t="s">
        <v>13</v>
      </c>
      <c r="G47" s="206">
        <v>22</v>
      </c>
      <c r="H47" s="200" t="s">
        <v>12</v>
      </c>
    </row>
    <row r="48" s="200" customFormat="1" spans="1:8">
      <c r="A48" s="48"/>
      <c r="B48" s="49" t="s">
        <v>9</v>
      </c>
      <c r="C48" s="48"/>
      <c r="D48" s="48"/>
      <c r="E48" s="49">
        <v>20</v>
      </c>
      <c r="F48" s="51" t="s">
        <v>11</v>
      </c>
      <c r="G48" s="206">
        <v>8</v>
      </c>
      <c r="H48" s="200" t="s">
        <v>12</v>
      </c>
    </row>
    <row r="49" s="200" customFormat="1" spans="1:8">
      <c r="A49" s="48"/>
      <c r="B49" s="49" t="s">
        <v>9</v>
      </c>
      <c r="C49" s="48"/>
      <c r="D49" s="48"/>
      <c r="E49" s="49">
        <v>30</v>
      </c>
      <c r="F49" s="51" t="s">
        <v>11</v>
      </c>
      <c r="G49" s="206">
        <v>12</v>
      </c>
      <c r="H49" s="200" t="s">
        <v>12</v>
      </c>
    </row>
    <row r="50" s="200" customFormat="1" spans="1:8">
      <c r="A50" s="48"/>
      <c r="B50" s="49" t="s">
        <v>9</v>
      </c>
      <c r="C50" s="48"/>
      <c r="D50" s="48"/>
      <c r="E50" s="49">
        <v>30</v>
      </c>
      <c r="F50" s="51" t="s">
        <v>13</v>
      </c>
      <c r="G50" s="206">
        <v>27</v>
      </c>
      <c r="H50" s="200" t="s">
        <v>12</v>
      </c>
    </row>
    <row r="51" s="200" customFormat="1" spans="1:8">
      <c r="A51" s="48"/>
      <c r="B51" s="49" t="s">
        <v>14</v>
      </c>
      <c r="C51" s="48"/>
      <c r="D51" s="48"/>
      <c r="E51" s="49">
        <v>40</v>
      </c>
      <c r="F51" s="51" t="s">
        <v>11</v>
      </c>
      <c r="G51" s="206"/>
      <c r="H51" s="200" t="s">
        <v>15</v>
      </c>
    </row>
    <row r="52" s="200" customFormat="1" spans="1:8">
      <c r="A52" s="48"/>
      <c r="B52" s="49" t="s">
        <v>14</v>
      </c>
      <c r="C52" s="48"/>
      <c r="D52" s="48"/>
      <c r="E52" s="49">
        <v>40</v>
      </c>
      <c r="F52" s="51" t="s">
        <v>13</v>
      </c>
      <c r="G52" s="206"/>
      <c r="H52" s="200" t="s">
        <v>15</v>
      </c>
    </row>
    <row r="53" s="200" customFormat="1" spans="1:8">
      <c r="A53" s="48"/>
      <c r="B53" s="52" t="s">
        <v>14</v>
      </c>
      <c r="C53" s="48"/>
      <c r="D53" s="48"/>
      <c r="E53" s="49">
        <v>50</v>
      </c>
      <c r="F53" s="51" t="s">
        <v>13</v>
      </c>
      <c r="G53" s="206">
        <v>16</v>
      </c>
      <c r="H53" s="200" t="s">
        <v>15</v>
      </c>
    </row>
    <row r="54" s="200" customFormat="1" spans="1:8">
      <c r="A54" s="48"/>
      <c r="B54" s="52" t="s">
        <v>14</v>
      </c>
      <c r="C54" s="48"/>
      <c r="D54" s="48"/>
      <c r="E54" s="49">
        <v>50</v>
      </c>
      <c r="F54" s="51" t="s">
        <v>11</v>
      </c>
      <c r="G54" s="206">
        <v>3</v>
      </c>
      <c r="H54" s="200" t="s">
        <v>15</v>
      </c>
    </row>
    <row r="55" s="200" customFormat="1" spans="1:8">
      <c r="A55" s="48"/>
      <c r="B55" s="52" t="s">
        <v>16</v>
      </c>
      <c r="C55" s="48"/>
      <c r="D55" s="48"/>
      <c r="E55" s="49">
        <v>55</v>
      </c>
      <c r="F55" s="51" t="s">
        <v>11</v>
      </c>
      <c r="G55" s="206"/>
      <c r="H55" s="200" t="s">
        <v>17</v>
      </c>
    </row>
    <row r="56" s="200" customFormat="1" spans="1:8">
      <c r="A56" s="48"/>
      <c r="B56" s="52" t="s">
        <v>16</v>
      </c>
      <c r="C56" s="48"/>
      <c r="D56" s="48"/>
      <c r="E56" s="49">
        <v>55</v>
      </c>
      <c r="F56" s="51" t="s">
        <v>13</v>
      </c>
      <c r="G56" s="206"/>
      <c r="H56" s="200" t="s">
        <v>17</v>
      </c>
    </row>
    <row r="57" s="200" customFormat="1" spans="1:8">
      <c r="A57" s="48"/>
      <c r="B57" s="52" t="s">
        <v>16</v>
      </c>
      <c r="C57" s="48"/>
      <c r="D57" s="48"/>
      <c r="E57" s="49">
        <v>65</v>
      </c>
      <c r="F57" s="51" t="s">
        <v>13</v>
      </c>
      <c r="G57" s="206"/>
      <c r="H57" s="200" t="s">
        <v>17</v>
      </c>
    </row>
    <row r="58" s="200" customFormat="1" spans="1:8">
      <c r="A58" s="48"/>
      <c r="B58" s="52" t="s">
        <v>16</v>
      </c>
      <c r="C58" s="48"/>
      <c r="D58" s="48"/>
      <c r="E58" s="49">
        <v>65</v>
      </c>
      <c r="F58" s="51" t="s">
        <v>11</v>
      </c>
      <c r="G58" s="206"/>
      <c r="H58" s="200" t="s">
        <v>17</v>
      </c>
    </row>
    <row r="59" s="200" customFormat="1" spans="1:8">
      <c r="A59" s="48"/>
      <c r="B59" s="49" t="s">
        <v>18</v>
      </c>
      <c r="C59" s="48"/>
      <c r="D59" s="48"/>
      <c r="E59" s="49">
        <v>70</v>
      </c>
      <c r="F59" s="51" t="s">
        <v>13</v>
      </c>
      <c r="G59" s="206"/>
      <c r="H59" s="200" t="s">
        <v>19</v>
      </c>
    </row>
    <row r="60" s="200" customFormat="1" spans="1:8">
      <c r="A60" s="48"/>
      <c r="B60" s="49" t="s">
        <v>18</v>
      </c>
      <c r="C60" s="48"/>
      <c r="D60" s="48"/>
      <c r="E60" s="49">
        <v>70</v>
      </c>
      <c r="F60" s="51" t="s">
        <v>11</v>
      </c>
      <c r="G60" s="206"/>
      <c r="H60" s="200" t="s">
        <v>19</v>
      </c>
    </row>
    <row r="61" s="200" customFormat="1" spans="1:8">
      <c r="A61" s="48"/>
      <c r="B61" s="49" t="s">
        <v>18</v>
      </c>
      <c r="C61" s="48"/>
      <c r="D61" s="48"/>
      <c r="E61" s="49">
        <v>77</v>
      </c>
      <c r="F61" s="51" t="s">
        <v>11</v>
      </c>
      <c r="G61" s="206"/>
      <c r="H61" s="200" t="s">
        <v>19</v>
      </c>
    </row>
    <row r="62" s="200" customFormat="1" spans="1:8">
      <c r="A62" s="48"/>
      <c r="B62" s="49" t="s">
        <v>18</v>
      </c>
      <c r="C62" s="48"/>
      <c r="D62" s="48"/>
      <c r="E62" s="49">
        <v>77</v>
      </c>
      <c r="F62" s="51" t="s">
        <v>13</v>
      </c>
      <c r="G62" s="206"/>
      <c r="H62" s="200" t="s">
        <v>19</v>
      </c>
    </row>
    <row r="63" s="200" customFormat="1" spans="1:8">
      <c r="A63" s="48"/>
      <c r="B63" s="49" t="s">
        <v>18</v>
      </c>
      <c r="C63" s="48"/>
      <c r="D63" s="48"/>
      <c r="E63" s="49">
        <v>87</v>
      </c>
      <c r="F63" s="51" t="s">
        <v>13</v>
      </c>
      <c r="G63" s="206">
        <v>1</v>
      </c>
      <c r="H63" s="200" t="s">
        <v>19</v>
      </c>
    </row>
    <row r="64" s="200" customFormat="1" spans="1:8">
      <c r="A64" s="48"/>
      <c r="B64" s="49" t="s">
        <v>18</v>
      </c>
      <c r="C64" s="48"/>
      <c r="D64" s="48"/>
      <c r="E64" s="49">
        <v>87</v>
      </c>
      <c r="F64" s="51" t="s">
        <v>11</v>
      </c>
      <c r="G64" s="206"/>
      <c r="H64" s="200" t="s">
        <v>19</v>
      </c>
    </row>
    <row r="65" s="200" customFormat="1" spans="1:8">
      <c r="A65" s="48"/>
      <c r="B65" s="49" t="s">
        <v>18</v>
      </c>
      <c r="C65" s="48"/>
      <c r="D65" s="48"/>
      <c r="E65" s="49">
        <v>95</v>
      </c>
      <c r="F65" s="51" t="s">
        <v>11</v>
      </c>
      <c r="G65" s="206"/>
      <c r="H65" s="200" t="s">
        <v>19</v>
      </c>
    </row>
    <row r="66" s="200" customFormat="1" spans="1:8">
      <c r="A66" s="48"/>
      <c r="B66" s="49" t="s">
        <v>18</v>
      </c>
      <c r="C66" s="48"/>
      <c r="D66" s="48"/>
      <c r="E66" s="49">
        <v>95</v>
      </c>
      <c r="F66" s="51" t="s">
        <v>13</v>
      </c>
      <c r="G66" s="206">
        <v>1</v>
      </c>
      <c r="H66" s="200" t="s">
        <v>19</v>
      </c>
    </row>
    <row r="67" s="200" customFormat="1" spans="1:8">
      <c r="A67" s="48"/>
      <c r="B67" s="49" t="s">
        <v>18</v>
      </c>
      <c r="C67" s="48"/>
      <c r="D67" s="48"/>
      <c r="E67" s="49">
        <v>102</v>
      </c>
      <c r="F67" s="51" t="s">
        <v>13</v>
      </c>
      <c r="G67" s="206">
        <v>7</v>
      </c>
      <c r="H67" s="200" t="s">
        <v>19</v>
      </c>
    </row>
    <row r="68" s="200" customFormat="1" spans="1:8">
      <c r="A68" s="48"/>
      <c r="B68" s="49" t="s">
        <v>18</v>
      </c>
      <c r="C68" s="48"/>
      <c r="D68" s="53"/>
      <c r="E68" s="49">
        <v>102</v>
      </c>
      <c r="F68" s="51" t="s">
        <v>11</v>
      </c>
      <c r="G68" s="206"/>
      <c r="H68" s="200" t="s">
        <v>19</v>
      </c>
    </row>
    <row r="69" s="200" customFormat="1" spans="1:8">
      <c r="A69" s="48"/>
      <c r="B69" s="49" t="s">
        <v>18</v>
      </c>
      <c r="C69" s="48"/>
      <c r="D69" s="49" t="s">
        <v>24</v>
      </c>
      <c r="E69" s="49">
        <v>70</v>
      </c>
      <c r="F69" s="51" t="s">
        <v>13</v>
      </c>
      <c r="G69" s="206">
        <v>1</v>
      </c>
      <c r="H69" s="200" t="s">
        <v>19</v>
      </c>
    </row>
    <row r="70" s="200" customFormat="1" spans="1:8">
      <c r="A70" s="48"/>
      <c r="B70" s="49" t="s">
        <v>9</v>
      </c>
      <c r="C70" s="48"/>
      <c r="D70" s="50" t="s">
        <v>20</v>
      </c>
      <c r="E70" s="49">
        <v>20</v>
      </c>
      <c r="F70" s="51" t="s">
        <v>11</v>
      </c>
      <c r="G70" s="206">
        <v>12</v>
      </c>
      <c r="H70" s="200" t="s">
        <v>25</v>
      </c>
    </row>
    <row r="71" s="200" customFormat="1" spans="1:8">
      <c r="A71" s="48"/>
      <c r="B71" s="49" t="s">
        <v>9</v>
      </c>
      <c r="C71" s="48"/>
      <c r="D71" s="48"/>
      <c r="E71" s="49">
        <v>20</v>
      </c>
      <c r="F71" s="51" t="s">
        <v>13</v>
      </c>
      <c r="G71" s="206">
        <v>18</v>
      </c>
      <c r="H71" s="200" t="s">
        <v>25</v>
      </c>
    </row>
    <row r="72" s="200" customFormat="1" spans="1:8">
      <c r="A72" s="48"/>
      <c r="B72" s="49" t="s">
        <v>9</v>
      </c>
      <c r="C72" s="48"/>
      <c r="D72" s="48"/>
      <c r="E72" s="49">
        <v>30</v>
      </c>
      <c r="F72" s="51" t="s">
        <v>13</v>
      </c>
      <c r="G72" s="206">
        <v>17</v>
      </c>
      <c r="H72" s="200" t="s">
        <v>25</v>
      </c>
    </row>
    <row r="73" s="200" customFormat="1" spans="1:8">
      <c r="A73" s="48"/>
      <c r="B73" s="49" t="s">
        <v>9</v>
      </c>
      <c r="C73" s="48"/>
      <c r="D73" s="48"/>
      <c r="E73" s="49">
        <v>30</v>
      </c>
      <c r="F73" s="51" t="s">
        <v>11</v>
      </c>
      <c r="G73" s="206">
        <v>11</v>
      </c>
      <c r="H73" s="200" t="s">
        <v>25</v>
      </c>
    </row>
    <row r="74" s="200" customFormat="1" spans="1:8">
      <c r="A74" s="48"/>
      <c r="B74" s="49" t="s">
        <v>14</v>
      </c>
      <c r="C74" s="48"/>
      <c r="D74" s="48"/>
      <c r="E74" s="49">
        <v>50</v>
      </c>
      <c r="F74" s="51" t="s">
        <v>13</v>
      </c>
      <c r="G74" s="206">
        <v>6</v>
      </c>
      <c r="H74" s="200" t="s">
        <v>15</v>
      </c>
    </row>
    <row r="75" s="200" customFormat="1" spans="1:8">
      <c r="A75" s="48"/>
      <c r="B75" s="49" t="s">
        <v>14</v>
      </c>
      <c r="C75" s="48"/>
      <c r="D75" s="48"/>
      <c r="E75" s="49">
        <v>50</v>
      </c>
      <c r="F75" s="51" t="s">
        <v>11</v>
      </c>
      <c r="G75" s="206"/>
      <c r="H75" s="200" t="s">
        <v>15</v>
      </c>
    </row>
    <row r="76" s="200" customFormat="1" spans="1:8">
      <c r="A76" s="48"/>
      <c r="B76" s="49" t="s">
        <v>14</v>
      </c>
      <c r="C76" s="48"/>
      <c r="D76" s="48"/>
      <c r="E76" s="49">
        <v>40</v>
      </c>
      <c r="F76" s="51" t="s">
        <v>13</v>
      </c>
      <c r="G76" s="206"/>
      <c r="H76" s="200" t="s">
        <v>15</v>
      </c>
    </row>
    <row r="77" s="200" customFormat="1" spans="1:8">
      <c r="A77" s="48"/>
      <c r="B77" s="49" t="s">
        <v>14</v>
      </c>
      <c r="C77" s="48"/>
      <c r="D77" s="48"/>
      <c r="E77" s="49">
        <v>40</v>
      </c>
      <c r="F77" s="51" t="s">
        <v>11</v>
      </c>
      <c r="G77" s="206">
        <v>3</v>
      </c>
      <c r="H77" s="200" t="s">
        <v>15</v>
      </c>
    </row>
    <row r="78" s="200" customFormat="1" spans="1:8">
      <c r="A78" s="48"/>
      <c r="B78" s="49" t="s">
        <v>16</v>
      </c>
      <c r="C78" s="48"/>
      <c r="D78" s="48"/>
      <c r="E78" s="49">
        <v>55</v>
      </c>
      <c r="F78" s="51" t="s">
        <v>13</v>
      </c>
      <c r="G78" s="206">
        <v>2</v>
      </c>
      <c r="H78" s="200" t="s">
        <v>17</v>
      </c>
    </row>
    <row r="79" s="200" customFormat="1" spans="1:8">
      <c r="A79" s="48"/>
      <c r="B79" s="49" t="s">
        <v>16</v>
      </c>
      <c r="C79" s="48"/>
      <c r="D79" s="48"/>
      <c r="E79" s="49">
        <v>55</v>
      </c>
      <c r="F79" s="51" t="s">
        <v>11</v>
      </c>
      <c r="G79" s="206"/>
      <c r="H79" s="200" t="s">
        <v>17</v>
      </c>
    </row>
    <row r="80" s="200" customFormat="1" spans="1:8">
      <c r="A80" s="48"/>
      <c r="B80" s="49" t="s">
        <v>16</v>
      </c>
      <c r="C80" s="48"/>
      <c r="D80" s="48"/>
      <c r="E80" s="49">
        <v>65</v>
      </c>
      <c r="F80" s="51" t="s">
        <v>11</v>
      </c>
      <c r="G80" s="206"/>
      <c r="H80" s="200" t="s">
        <v>17</v>
      </c>
    </row>
    <row r="81" s="200" customFormat="1" spans="1:8">
      <c r="A81" s="48"/>
      <c r="B81" s="49" t="s">
        <v>16</v>
      </c>
      <c r="C81" s="48"/>
      <c r="D81" s="48"/>
      <c r="E81" s="49">
        <v>65</v>
      </c>
      <c r="F81" s="51" t="s">
        <v>13</v>
      </c>
      <c r="G81" s="206">
        <v>2</v>
      </c>
      <c r="H81" s="200" t="s">
        <v>17</v>
      </c>
    </row>
    <row r="82" s="200" customFormat="1" spans="1:8">
      <c r="A82" s="48"/>
      <c r="B82" s="49" t="s">
        <v>18</v>
      </c>
      <c r="C82" s="48"/>
      <c r="D82" s="48"/>
      <c r="E82" s="49">
        <v>70</v>
      </c>
      <c r="F82" s="51" t="s">
        <v>13</v>
      </c>
      <c r="G82" s="206">
        <v>2</v>
      </c>
      <c r="H82" s="200" t="s">
        <v>19</v>
      </c>
    </row>
    <row r="83" s="200" customFormat="1" spans="1:8">
      <c r="A83" s="48"/>
      <c r="B83" s="49" t="s">
        <v>18</v>
      </c>
      <c r="C83" s="48"/>
      <c r="D83" s="48"/>
      <c r="E83" s="49">
        <v>70</v>
      </c>
      <c r="F83" s="51" t="s">
        <v>11</v>
      </c>
      <c r="G83" s="206"/>
      <c r="H83" s="200" t="s">
        <v>19</v>
      </c>
    </row>
    <row r="84" s="200" customFormat="1" spans="1:8">
      <c r="A84" s="48"/>
      <c r="B84" s="49" t="s">
        <v>18</v>
      </c>
      <c r="C84" s="48"/>
      <c r="D84" s="48"/>
      <c r="E84" s="49">
        <v>77</v>
      </c>
      <c r="F84" s="51" t="s">
        <v>11</v>
      </c>
      <c r="G84" s="206"/>
      <c r="H84" s="200" t="s">
        <v>19</v>
      </c>
    </row>
    <row r="85" s="200" customFormat="1" spans="1:8">
      <c r="A85" s="48"/>
      <c r="B85" s="49" t="s">
        <v>18</v>
      </c>
      <c r="C85" s="48"/>
      <c r="D85" s="48"/>
      <c r="E85" s="49">
        <v>77</v>
      </c>
      <c r="F85" s="51" t="s">
        <v>13</v>
      </c>
      <c r="G85" s="206"/>
      <c r="H85" s="200" t="s">
        <v>19</v>
      </c>
    </row>
    <row r="86" s="200" customFormat="1" spans="1:8">
      <c r="A86" s="48"/>
      <c r="B86" s="49" t="s">
        <v>18</v>
      </c>
      <c r="C86" s="48"/>
      <c r="D86" s="48"/>
      <c r="E86" s="49">
        <v>87</v>
      </c>
      <c r="F86" s="51" t="s">
        <v>11</v>
      </c>
      <c r="G86" s="206"/>
      <c r="H86" s="200" t="s">
        <v>19</v>
      </c>
    </row>
    <row r="87" s="200" customFormat="1" spans="1:8">
      <c r="A87" s="48"/>
      <c r="B87" s="49" t="s">
        <v>18</v>
      </c>
      <c r="C87" s="48"/>
      <c r="D87" s="48"/>
      <c r="E87" s="49">
        <v>87</v>
      </c>
      <c r="F87" s="51" t="s">
        <v>13</v>
      </c>
      <c r="G87" s="206">
        <v>3</v>
      </c>
      <c r="H87" s="200" t="s">
        <v>19</v>
      </c>
    </row>
    <row r="88" s="200" customFormat="1" spans="1:8">
      <c r="A88" s="48"/>
      <c r="B88" s="49" t="s">
        <v>18</v>
      </c>
      <c r="C88" s="48"/>
      <c r="D88" s="48"/>
      <c r="E88" s="49">
        <v>95</v>
      </c>
      <c r="F88" s="51" t="s">
        <v>13</v>
      </c>
      <c r="G88" s="206">
        <v>7</v>
      </c>
      <c r="H88" s="200" t="s">
        <v>19</v>
      </c>
    </row>
    <row r="89" s="200" customFormat="1" spans="1:8">
      <c r="A89" s="48"/>
      <c r="B89" s="49" t="s">
        <v>18</v>
      </c>
      <c r="C89" s="48"/>
      <c r="D89" s="48"/>
      <c r="E89" s="49">
        <v>95</v>
      </c>
      <c r="F89" s="51" t="s">
        <v>11</v>
      </c>
      <c r="G89" s="206"/>
      <c r="H89" s="200" t="s">
        <v>19</v>
      </c>
    </row>
    <row r="90" s="200" customFormat="1" spans="1:8">
      <c r="A90" s="53"/>
      <c r="B90" s="49" t="s">
        <v>18</v>
      </c>
      <c r="C90" s="53"/>
      <c r="D90" s="53"/>
      <c r="E90" s="49">
        <v>102</v>
      </c>
      <c r="F90" s="51" t="s">
        <v>13</v>
      </c>
      <c r="G90" s="206">
        <v>5</v>
      </c>
      <c r="H90" s="200" t="s">
        <v>19</v>
      </c>
    </row>
    <row r="91" s="200" customFormat="1" spans="1:7">
      <c r="A91" s="54"/>
      <c r="B91" s="54"/>
      <c r="C91" s="54"/>
      <c r="D91" s="54"/>
      <c r="E91" s="54"/>
      <c r="F91" s="54"/>
      <c r="G91" s="206"/>
    </row>
    <row r="92" s="200" customFormat="1" ht="15" spans="1:8">
      <c r="A92" s="57" t="s">
        <v>26</v>
      </c>
      <c r="B92" s="56" t="s">
        <v>18</v>
      </c>
      <c r="C92" s="57" t="str">
        <f>_xlfn.DISPIMG("ID_9763850E4267400FB526E3BAB1189A25",1)</f>
        <v>=DISPIMG("ID_9763850E4267400FB526E3BAB1189A25",1)</v>
      </c>
      <c r="D92" s="57" t="s">
        <v>21</v>
      </c>
      <c r="E92" s="56">
        <v>77</v>
      </c>
      <c r="F92" s="58" t="s">
        <v>13</v>
      </c>
      <c r="G92" s="206"/>
      <c r="H92" s="200" t="s">
        <v>19</v>
      </c>
    </row>
    <row r="93" s="200" customFormat="1" ht="15" spans="1:8">
      <c r="A93" s="60"/>
      <c r="B93" s="56" t="s">
        <v>18</v>
      </c>
      <c r="C93" s="60"/>
      <c r="D93" s="60"/>
      <c r="E93" s="56">
        <v>87</v>
      </c>
      <c r="F93" s="58" t="s">
        <v>11</v>
      </c>
      <c r="G93" s="206"/>
      <c r="H93" s="200" t="s">
        <v>19</v>
      </c>
    </row>
    <row r="94" s="200" customFormat="1" ht="15" spans="1:8">
      <c r="A94" s="60"/>
      <c r="B94" s="56" t="s">
        <v>18</v>
      </c>
      <c r="C94" s="60"/>
      <c r="D94" s="61"/>
      <c r="E94" s="56">
        <v>87</v>
      </c>
      <c r="F94" s="58" t="s">
        <v>13</v>
      </c>
      <c r="G94" s="206">
        <v>7</v>
      </c>
      <c r="H94" s="200" t="s">
        <v>19</v>
      </c>
    </row>
    <row r="95" s="200" customFormat="1" ht="15" spans="1:8">
      <c r="A95" s="60"/>
      <c r="B95" s="56" t="s">
        <v>27</v>
      </c>
      <c r="C95" s="60"/>
      <c r="D95" s="60" t="s">
        <v>28</v>
      </c>
      <c r="E95" s="56">
        <v>55</v>
      </c>
      <c r="F95" s="58" t="s">
        <v>11</v>
      </c>
      <c r="G95" s="206">
        <v>5</v>
      </c>
      <c r="H95" s="200" t="s">
        <v>17</v>
      </c>
    </row>
    <row r="96" s="200" customFormat="1" ht="15" spans="1:8">
      <c r="A96" s="60"/>
      <c r="B96" s="56" t="s">
        <v>27</v>
      </c>
      <c r="C96" s="60"/>
      <c r="D96" s="60"/>
      <c r="E96" s="56">
        <v>55</v>
      </c>
      <c r="F96" s="58" t="s">
        <v>13</v>
      </c>
      <c r="G96" s="206">
        <v>6</v>
      </c>
      <c r="H96" s="200" t="s">
        <v>17</v>
      </c>
    </row>
    <row r="97" s="200" customFormat="1" ht="15" spans="1:8">
      <c r="A97" s="60"/>
      <c r="B97" s="56" t="s">
        <v>27</v>
      </c>
      <c r="C97" s="60"/>
      <c r="D97" s="60"/>
      <c r="E97" s="56">
        <v>65</v>
      </c>
      <c r="F97" s="58" t="s">
        <v>13</v>
      </c>
      <c r="G97" s="206">
        <v>8</v>
      </c>
      <c r="H97" s="200" t="s">
        <v>17</v>
      </c>
    </row>
    <row r="98" s="200" customFormat="1" ht="15" spans="1:8">
      <c r="A98" s="60"/>
      <c r="B98" s="56" t="s">
        <v>27</v>
      </c>
      <c r="C98" s="60"/>
      <c r="D98" s="60"/>
      <c r="E98" s="56">
        <v>65</v>
      </c>
      <c r="F98" s="58" t="s">
        <v>11</v>
      </c>
      <c r="G98" s="206">
        <v>5</v>
      </c>
      <c r="H98" s="200" t="s">
        <v>17</v>
      </c>
    </row>
    <row r="99" s="200" customFormat="1" ht="15" spans="1:8">
      <c r="A99" s="60"/>
      <c r="B99" s="56" t="s">
        <v>18</v>
      </c>
      <c r="C99" s="60"/>
      <c r="D99" s="60"/>
      <c r="E99" s="56">
        <v>70</v>
      </c>
      <c r="F99" s="58" t="s">
        <v>13</v>
      </c>
      <c r="G99" s="206"/>
      <c r="H99" s="200" t="s">
        <v>19</v>
      </c>
    </row>
    <row r="100" s="200" customFormat="1" ht="15" spans="1:8">
      <c r="A100" s="60"/>
      <c r="B100" s="56" t="s">
        <v>18</v>
      </c>
      <c r="C100" s="60"/>
      <c r="D100" s="60"/>
      <c r="E100" s="56">
        <v>70</v>
      </c>
      <c r="F100" s="58" t="s">
        <v>11</v>
      </c>
      <c r="G100" s="206"/>
      <c r="H100" s="200" t="s">
        <v>19</v>
      </c>
    </row>
    <row r="101" s="200" customFormat="1" ht="15" spans="1:8">
      <c r="A101" s="60"/>
      <c r="B101" s="56" t="s">
        <v>18</v>
      </c>
      <c r="C101" s="60"/>
      <c r="D101" s="60"/>
      <c r="E101" s="56">
        <v>77</v>
      </c>
      <c r="F101" s="58" t="s">
        <v>13</v>
      </c>
      <c r="G101" s="206"/>
      <c r="H101" s="200" t="s">
        <v>19</v>
      </c>
    </row>
    <row r="102" s="200" customFormat="1" ht="15" spans="1:8">
      <c r="A102" s="60"/>
      <c r="B102" s="56" t="s">
        <v>18</v>
      </c>
      <c r="C102" s="60"/>
      <c r="D102" s="60"/>
      <c r="E102" s="56">
        <v>77</v>
      </c>
      <c r="F102" s="58" t="s">
        <v>11</v>
      </c>
      <c r="G102" s="206"/>
      <c r="H102" s="200" t="s">
        <v>19</v>
      </c>
    </row>
    <row r="103" s="200" customFormat="1" ht="15" spans="1:8">
      <c r="A103" s="60"/>
      <c r="B103" s="56" t="s">
        <v>18</v>
      </c>
      <c r="C103" s="60"/>
      <c r="D103" s="60"/>
      <c r="E103" s="56">
        <v>87</v>
      </c>
      <c r="F103" s="58" t="s">
        <v>11</v>
      </c>
      <c r="G103" s="206"/>
      <c r="H103" s="200" t="s">
        <v>19</v>
      </c>
    </row>
    <row r="104" s="200" customFormat="1" ht="15" spans="1:8">
      <c r="A104" s="60"/>
      <c r="B104" s="56" t="s">
        <v>18</v>
      </c>
      <c r="C104" s="60"/>
      <c r="D104" s="60"/>
      <c r="E104" s="56">
        <v>87</v>
      </c>
      <c r="F104" s="58" t="s">
        <v>13</v>
      </c>
      <c r="G104" s="206">
        <v>2</v>
      </c>
      <c r="H104" s="200" t="s">
        <v>19</v>
      </c>
    </row>
    <row r="105" s="200" customFormat="1" ht="15" spans="1:8">
      <c r="A105" s="60"/>
      <c r="B105" s="56" t="s">
        <v>18</v>
      </c>
      <c r="C105" s="60"/>
      <c r="D105" s="60"/>
      <c r="E105" s="56">
        <v>95</v>
      </c>
      <c r="F105" s="58" t="s">
        <v>13</v>
      </c>
      <c r="G105" s="206">
        <v>1</v>
      </c>
      <c r="H105" s="200" t="s">
        <v>19</v>
      </c>
    </row>
    <row r="106" s="200" customFormat="1" ht="15" spans="1:8">
      <c r="A106" s="60"/>
      <c r="B106" s="56" t="s">
        <v>27</v>
      </c>
      <c r="C106" s="60"/>
      <c r="D106" s="57" t="s">
        <v>24</v>
      </c>
      <c r="E106" s="56">
        <v>55</v>
      </c>
      <c r="F106" s="58" t="s">
        <v>13</v>
      </c>
      <c r="G106" s="206">
        <v>6</v>
      </c>
      <c r="H106" s="200" t="s">
        <v>17</v>
      </c>
    </row>
    <row r="107" s="200" customFormat="1" ht="15" spans="1:8">
      <c r="A107" s="60"/>
      <c r="B107" s="56" t="s">
        <v>27</v>
      </c>
      <c r="C107" s="60"/>
      <c r="D107" s="60"/>
      <c r="E107" s="56">
        <v>55</v>
      </c>
      <c r="F107" s="58" t="s">
        <v>11</v>
      </c>
      <c r="G107" s="206"/>
      <c r="H107" s="200" t="s">
        <v>17</v>
      </c>
    </row>
    <row r="108" s="200" customFormat="1" ht="15" spans="1:8">
      <c r="A108" s="60"/>
      <c r="B108" s="56" t="s">
        <v>27</v>
      </c>
      <c r="C108" s="60"/>
      <c r="D108" s="60"/>
      <c r="E108" s="56">
        <v>65</v>
      </c>
      <c r="F108" s="58" t="s">
        <v>13</v>
      </c>
      <c r="G108" s="206">
        <v>4</v>
      </c>
      <c r="H108" s="200" t="s">
        <v>17</v>
      </c>
    </row>
    <row r="109" s="200" customFormat="1" ht="15" spans="1:8">
      <c r="A109" s="60"/>
      <c r="B109" s="56" t="s">
        <v>27</v>
      </c>
      <c r="C109" s="60"/>
      <c r="D109" s="60"/>
      <c r="E109" s="56">
        <v>65</v>
      </c>
      <c r="F109" s="58" t="s">
        <v>11</v>
      </c>
      <c r="G109" s="206"/>
      <c r="H109" s="200" t="s">
        <v>17</v>
      </c>
    </row>
    <row r="110" s="200" customFormat="1" ht="15" spans="1:8">
      <c r="A110" s="60"/>
      <c r="B110" s="56" t="s">
        <v>18</v>
      </c>
      <c r="C110" s="60"/>
      <c r="D110" s="60"/>
      <c r="E110" s="56">
        <v>70</v>
      </c>
      <c r="F110" s="58" t="s">
        <v>11</v>
      </c>
      <c r="G110" s="206"/>
      <c r="H110" s="200" t="s">
        <v>19</v>
      </c>
    </row>
    <row r="111" s="200" customFormat="1" ht="15" spans="1:8">
      <c r="A111" s="60"/>
      <c r="B111" s="56" t="s">
        <v>18</v>
      </c>
      <c r="C111" s="60"/>
      <c r="D111" s="60"/>
      <c r="E111" s="56">
        <v>70</v>
      </c>
      <c r="F111" s="58" t="s">
        <v>13</v>
      </c>
      <c r="G111" s="206">
        <v>10</v>
      </c>
      <c r="H111" s="200" t="s">
        <v>19</v>
      </c>
    </row>
    <row r="112" s="200" customFormat="1" ht="15" spans="1:8">
      <c r="A112" s="60"/>
      <c r="B112" s="56" t="s">
        <v>18</v>
      </c>
      <c r="C112" s="60"/>
      <c r="D112" s="60"/>
      <c r="E112" s="56">
        <v>77</v>
      </c>
      <c r="F112" s="58" t="s">
        <v>13</v>
      </c>
      <c r="G112" s="206">
        <v>4</v>
      </c>
      <c r="H112" s="200" t="s">
        <v>19</v>
      </c>
    </row>
    <row r="113" s="200" customFormat="1" ht="15" spans="1:8">
      <c r="A113" s="60"/>
      <c r="B113" s="56" t="s">
        <v>18</v>
      </c>
      <c r="C113" s="60"/>
      <c r="D113" s="60"/>
      <c r="E113" s="56">
        <v>77</v>
      </c>
      <c r="F113" s="58" t="s">
        <v>11</v>
      </c>
      <c r="G113" s="206"/>
      <c r="H113" s="200" t="s">
        <v>19</v>
      </c>
    </row>
    <row r="114" s="200" customFormat="1" ht="15" spans="1:8">
      <c r="A114" s="60"/>
      <c r="B114" s="56" t="s">
        <v>18</v>
      </c>
      <c r="C114" s="60"/>
      <c r="D114" s="60"/>
      <c r="E114" s="56">
        <v>87</v>
      </c>
      <c r="F114" s="58" t="s">
        <v>13</v>
      </c>
      <c r="G114" s="206">
        <v>1</v>
      </c>
      <c r="H114" s="200" t="s">
        <v>19</v>
      </c>
    </row>
    <row r="115" s="200" customFormat="1" ht="15" spans="1:8">
      <c r="A115" s="60"/>
      <c r="B115" s="56" t="s">
        <v>18</v>
      </c>
      <c r="C115" s="60"/>
      <c r="D115" s="60"/>
      <c r="E115" s="56">
        <v>87</v>
      </c>
      <c r="F115" s="58" t="s">
        <v>11</v>
      </c>
      <c r="G115" s="206"/>
      <c r="H115" s="200" t="s">
        <v>19</v>
      </c>
    </row>
    <row r="116" s="200" customFormat="1" ht="15" spans="1:8">
      <c r="A116" s="60"/>
      <c r="B116" s="56" t="s">
        <v>18</v>
      </c>
      <c r="C116" s="60"/>
      <c r="D116" s="60"/>
      <c r="E116" s="56">
        <v>95</v>
      </c>
      <c r="F116" s="58" t="s">
        <v>13</v>
      </c>
      <c r="G116" s="206">
        <v>6</v>
      </c>
      <c r="H116" s="200" t="s">
        <v>19</v>
      </c>
    </row>
    <row r="117" s="200" customFormat="1" ht="15" spans="1:8">
      <c r="A117" s="60"/>
      <c r="B117" s="56" t="s">
        <v>18</v>
      </c>
      <c r="C117" s="60"/>
      <c r="D117" s="60"/>
      <c r="E117" s="56">
        <v>95</v>
      </c>
      <c r="F117" s="58" t="s">
        <v>11</v>
      </c>
      <c r="G117" s="206">
        <v>3</v>
      </c>
      <c r="H117" s="200" t="s">
        <v>19</v>
      </c>
    </row>
    <row r="118" s="200" customFormat="1" ht="15" spans="1:8">
      <c r="A118" s="60"/>
      <c r="B118" s="56" t="s">
        <v>27</v>
      </c>
      <c r="C118" s="60"/>
      <c r="D118" s="56" t="s">
        <v>29</v>
      </c>
      <c r="E118" s="56">
        <v>65</v>
      </c>
      <c r="F118" s="58" t="s">
        <v>11</v>
      </c>
      <c r="G118" s="206"/>
      <c r="H118" s="200" t="s">
        <v>17</v>
      </c>
    </row>
    <row r="119" s="200" customFormat="1" ht="15" spans="1:8">
      <c r="A119" s="60"/>
      <c r="B119" s="56" t="s">
        <v>27</v>
      </c>
      <c r="C119" s="60"/>
      <c r="D119" s="56"/>
      <c r="E119" s="56">
        <v>65</v>
      </c>
      <c r="F119" s="58" t="s">
        <v>13</v>
      </c>
      <c r="G119" s="206">
        <v>1</v>
      </c>
      <c r="H119" s="200" t="s">
        <v>17</v>
      </c>
    </row>
    <row r="120" s="200" customFormat="1" ht="15" spans="1:8">
      <c r="A120" s="60"/>
      <c r="B120" s="56" t="s">
        <v>27</v>
      </c>
      <c r="C120" s="60"/>
      <c r="D120" s="56"/>
      <c r="E120" s="56">
        <v>55</v>
      </c>
      <c r="F120" s="58" t="s">
        <v>13</v>
      </c>
      <c r="G120" s="206">
        <v>3</v>
      </c>
      <c r="H120" s="200" t="s">
        <v>17</v>
      </c>
    </row>
    <row r="121" s="200" customFormat="1" ht="15" spans="1:8">
      <c r="A121" s="60"/>
      <c r="B121" s="56" t="s">
        <v>18</v>
      </c>
      <c r="C121" s="60"/>
      <c r="D121" s="56"/>
      <c r="E121" s="56">
        <v>70</v>
      </c>
      <c r="F121" s="58" t="s">
        <v>11</v>
      </c>
      <c r="G121" s="206"/>
      <c r="H121" s="200" t="s">
        <v>19</v>
      </c>
    </row>
    <row r="122" s="200" customFormat="1" ht="15" spans="1:8">
      <c r="A122" s="60"/>
      <c r="B122" s="56" t="s">
        <v>18</v>
      </c>
      <c r="C122" s="60"/>
      <c r="D122" s="56"/>
      <c r="E122" s="56">
        <v>70</v>
      </c>
      <c r="F122" s="58" t="s">
        <v>13</v>
      </c>
      <c r="G122" s="206"/>
      <c r="H122" s="200" t="s">
        <v>19</v>
      </c>
    </row>
    <row r="123" s="200" customFormat="1" ht="15" spans="1:8">
      <c r="A123" s="60"/>
      <c r="B123" s="56" t="s">
        <v>18</v>
      </c>
      <c r="C123" s="60"/>
      <c r="D123" s="56"/>
      <c r="E123" s="56">
        <v>77</v>
      </c>
      <c r="F123" s="58" t="s">
        <v>13</v>
      </c>
      <c r="G123" s="206"/>
      <c r="H123" s="200" t="s">
        <v>19</v>
      </c>
    </row>
    <row r="124" s="200" customFormat="1" ht="15" spans="1:8">
      <c r="A124" s="60"/>
      <c r="B124" s="56" t="s">
        <v>18</v>
      </c>
      <c r="C124" s="60"/>
      <c r="D124" s="56"/>
      <c r="E124" s="56">
        <v>77</v>
      </c>
      <c r="F124" s="58" t="s">
        <v>11</v>
      </c>
      <c r="G124" s="206"/>
      <c r="H124" s="200" t="s">
        <v>19</v>
      </c>
    </row>
    <row r="125" s="200" customFormat="1" ht="15" spans="1:8">
      <c r="A125" s="60"/>
      <c r="B125" s="56" t="s">
        <v>18</v>
      </c>
      <c r="C125" s="60"/>
      <c r="D125" s="56"/>
      <c r="E125" s="56">
        <v>87</v>
      </c>
      <c r="F125" s="58" t="s">
        <v>13</v>
      </c>
      <c r="G125" s="206"/>
      <c r="H125" s="200" t="s">
        <v>19</v>
      </c>
    </row>
    <row r="126" s="200" customFormat="1" ht="15" spans="1:8">
      <c r="A126" s="60"/>
      <c r="B126" s="56" t="s">
        <v>18</v>
      </c>
      <c r="C126" s="60"/>
      <c r="D126" s="56"/>
      <c r="E126" s="56">
        <v>102</v>
      </c>
      <c r="F126" s="58" t="s">
        <v>11</v>
      </c>
      <c r="G126" s="206"/>
      <c r="H126" s="200" t="s">
        <v>19</v>
      </c>
    </row>
    <row r="127" s="200" customFormat="1" ht="15" spans="1:8">
      <c r="A127" s="60"/>
      <c r="B127" s="56" t="s">
        <v>18</v>
      </c>
      <c r="C127" s="60"/>
      <c r="D127" s="56"/>
      <c r="E127" s="56">
        <v>102</v>
      </c>
      <c r="F127" s="58" t="s">
        <v>13</v>
      </c>
      <c r="G127" s="206">
        <v>3</v>
      </c>
      <c r="H127" s="200" t="s">
        <v>19</v>
      </c>
    </row>
    <row r="128" s="200" customFormat="1" ht="15" spans="1:8">
      <c r="A128" s="60"/>
      <c r="B128" s="56" t="s">
        <v>27</v>
      </c>
      <c r="C128" s="60"/>
      <c r="D128" s="60" t="s">
        <v>30</v>
      </c>
      <c r="E128" s="56">
        <v>55</v>
      </c>
      <c r="F128" s="58" t="s">
        <v>11</v>
      </c>
      <c r="G128" s="206">
        <v>3</v>
      </c>
      <c r="H128" s="200" t="s">
        <v>17</v>
      </c>
    </row>
    <row r="129" s="200" customFormat="1" ht="15" spans="1:8">
      <c r="A129" s="60"/>
      <c r="B129" s="56" t="s">
        <v>27</v>
      </c>
      <c r="C129" s="60"/>
      <c r="D129" s="60"/>
      <c r="E129" s="56">
        <v>55</v>
      </c>
      <c r="F129" s="58" t="s">
        <v>13</v>
      </c>
      <c r="G129" s="206">
        <v>2</v>
      </c>
      <c r="H129" s="200" t="s">
        <v>17</v>
      </c>
    </row>
    <row r="130" s="200" customFormat="1" ht="15" spans="1:8">
      <c r="A130" s="60"/>
      <c r="B130" s="56" t="s">
        <v>27</v>
      </c>
      <c r="C130" s="60"/>
      <c r="D130" s="60"/>
      <c r="E130" s="56">
        <v>65</v>
      </c>
      <c r="F130" s="58" t="s">
        <v>13</v>
      </c>
      <c r="G130" s="206">
        <v>2</v>
      </c>
      <c r="H130" s="200" t="s">
        <v>17</v>
      </c>
    </row>
    <row r="131" s="200" customFormat="1" ht="15" spans="1:8">
      <c r="A131" s="60"/>
      <c r="B131" s="56" t="s">
        <v>27</v>
      </c>
      <c r="C131" s="60"/>
      <c r="D131" s="60"/>
      <c r="E131" s="56">
        <v>65</v>
      </c>
      <c r="F131" s="58" t="s">
        <v>11</v>
      </c>
      <c r="G131" s="206">
        <v>2</v>
      </c>
      <c r="H131" s="200" t="s">
        <v>17</v>
      </c>
    </row>
    <row r="132" s="200" customFormat="1" ht="15" spans="1:8">
      <c r="A132" s="60"/>
      <c r="B132" s="56" t="s">
        <v>18</v>
      </c>
      <c r="C132" s="60"/>
      <c r="D132" s="60"/>
      <c r="E132" s="56">
        <v>70</v>
      </c>
      <c r="F132" s="58" t="s">
        <v>13</v>
      </c>
      <c r="G132" s="206"/>
      <c r="H132" s="200" t="s">
        <v>19</v>
      </c>
    </row>
    <row r="133" s="200" customFormat="1" ht="15" spans="1:8">
      <c r="A133" s="60"/>
      <c r="B133" s="56" t="s">
        <v>18</v>
      </c>
      <c r="C133" s="60"/>
      <c r="D133" s="60"/>
      <c r="E133" s="56">
        <v>70</v>
      </c>
      <c r="F133" s="58" t="s">
        <v>11</v>
      </c>
      <c r="G133" s="206"/>
      <c r="H133" s="200" t="s">
        <v>19</v>
      </c>
    </row>
    <row r="134" s="200" customFormat="1" ht="15" spans="1:8">
      <c r="A134" s="60"/>
      <c r="B134" s="56" t="s">
        <v>18</v>
      </c>
      <c r="C134" s="60"/>
      <c r="D134" s="60"/>
      <c r="E134" s="56">
        <v>77</v>
      </c>
      <c r="F134" s="58" t="s">
        <v>13</v>
      </c>
      <c r="G134" s="206"/>
      <c r="H134" s="200" t="s">
        <v>19</v>
      </c>
    </row>
    <row r="135" s="200" customFormat="1" ht="15" spans="1:8">
      <c r="A135" s="60"/>
      <c r="B135" s="56" t="s">
        <v>18</v>
      </c>
      <c r="C135" s="60"/>
      <c r="D135" s="60"/>
      <c r="E135" s="56">
        <v>77</v>
      </c>
      <c r="F135" s="58" t="s">
        <v>11</v>
      </c>
      <c r="G135" s="206"/>
      <c r="H135" s="200" t="s">
        <v>19</v>
      </c>
    </row>
    <row r="136" s="200" customFormat="1" ht="15" spans="1:8">
      <c r="A136" s="60"/>
      <c r="B136" s="56" t="s">
        <v>18</v>
      </c>
      <c r="C136" s="60"/>
      <c r="D136" s="60"/>
      <c r="E136" s="56">
        <v>87</v>
      </c>
      <c r="F136" s="58" t="s">
        <v>11</v>
      </c>
      <c r="G136" s="206"/>
      <c r="H136" s="200" t="s">
        <v>19</v>
      </c>
    </row>
    <row r="137" s="200" customFormat="1" ht="14" customHeight="1" spans="1:8">
      <c r="A137" s="60"/>
      <c r="B137" s="56" t="s">
        <v>18</v>
      </c>
      <c r="C137" s="60"/>
      <c r="D137" s="60"/>
      <c r="E137" s="56">
        <v>87</v>
      </c>
      <c r="F137" s="58" t="s">
        <v>13</v>
      </c>
      <c r="G137" s="206"/>
      <c r="H137" s="200" t="s">
        <v>19</v>
      </c>
    </row>
    <row r="138" s="200" customFormat="1" ht="15" spans="1:8">
      <c r="A138" s="60"/>
      <c r="B138" s="56" t="s">
        <v>27</v>
      </c>
      <c r="C138" s="60"/>
      <c r="D138" s="57" t="s">
        <v>22</v>
      </c>
      <c r="E138" s="56">
        <v>55</v>
      </c>
      <c r="F138" s="58" t="s">
        <v>13</v>
      </c>
      <c r="G138" s="206">
        <v>8</v>
      </c>
      <c r="H138" s="200" t="s">
        <v>17</v>
      </c>
    </row>
    <row r="139" s="200" customFormat="1" ht="15" spans="1:8">
      <c r="A139" s="60"/>
      <c r="B139" s="56" t="s">
        <v>27</v>
      </c>
      <c r="C139" s="60"/>
      <c r="D139" s="60"/>
      <c r="E139" s="56">
        <v>55</v>
      </c>
      <c r="F139" s="58" t="s">
        <v>11</v>
      </c>
      <c r="G139" s="206"/>
      <c r="H139" s="200" t="s">
        <v>17</v>
      </c>
    </row>
    <row r="140" s="200" customFormat="1" ht="15" spans="1:8">
      <c r="A140" s="60"/>
      <c r="B140" s="56" t="s">
        <v>27</v>
      </c>
      <c r="C140" s="60"/>
      <c r="D140" s="60"/>
      <c r="E140" s="56">
        <v>65</v>
      </c>
      <c r="F140" s="58" t="s">
        <v>11</v>
      </c>
      <c r="G140" s="206">
        <v>2</v>
      </c>
      <c r="H140" s="200" t="s">
        <v>17</v>
      </c>
    </row>
    <row r="141" s="200" customFormat="1" ht="15" spans="1:8">
      <c r="A141" s="60"/>
      <c r="B141" s="56" t="s">
        <v>27</v>
      </c>
      <c r="C141" s="60"/>
      <c r="D141" s="60"/>
      <c r="E141" s="56">
        <v>65</v>
      </c>
      <c r="F141" s="58" t="s">
        <v>13</v>
      </c>
      <c r="G141" s="206">
        <v>6</v>
      </c>
      <c r="H141" s="200" t="s">
        <v>17</v>
      </c>
    </row>
    <row r="142" s="200" customFormat="1" ht="15" spans="1:8">
      <c r="A142" s="60"/>
      <c r="B142" s="56" t="s">
        <v>18</v>
      </c>
      <c r="C142" s="60"/>
      <c r="D142" s="60"/>
      <c r="E142" s="56">
        <v>70</v>
      </c>
      <c r="F142" s="58" t="s">
        <v>13</v>
      </c>
      <c r="G142" s="206">
        <v>2</v>
      </c>
      <c r="H142" s="200" t="s">
        <v>19</v>
      </c>
    </row>
    <row r="143" s="200" customFormat="1" ht="15" spans="1:8">
      <c r="A143" s="60"/>
      <c r="B143" s="56" t="s">
        <v>18</v>
      </c>
      <c r="C143" s="60"/>
      <c r="D143" s="60"/>
      <c r="E143" s="56">
        <v>70</v>
      </c>
      <c r="F143" s="58" t="s">
        <v>11</v>
      </c>
      <c r="G143" s="206"/>
      <c r="H143" s="200" t="s">
        <v>19</v>
      </c>
    </row>
    <row r="144" s="200" customFormat="1" ht="15" spans="1:8">
      <c r="A144" s="60"/>
      <c r="B144" s="56" t="s">
        <v>18</v>
      </c>
      <c r="C144" s="60"/>
      <c r="D144" s="60"/>
      <c r="E144" s="56">
        <v>77</v>
      </c>
      <c r="F144" s="58" t="s">
        <v>11</v>
      </c>
      <c r="G144" s="206"/>
      <c r="H144" s="200" t="s">
        <v>19</v>
      </c>
    </row>
    <row r="145" s="200" customFormat="1" ht="15" spans="1:8">
      <c r="A145" s="60"/>
      <c r="B145" s="56" t="s">
        <v>18</v>
      </c>
      <c r="C145" s="60"/>
      <c r="D145" s="60"/>
      <c r="E145" s="56">
        <v>77</v>
      </c>
      <c r="F145" s="58" t="s">
        <v>13</v>
      </c>
      <c r="G145" s="206"/>
      <c r="H145" s="200" t="s">
        <v>19</v>
      </c>
    </row>
    <row r="146" s="200" customFormat="1" ht="15" spans="1:8">
      <c r="A146" s="60"/>
      <c r="B146" s="56" t="s">
        <v>18</v>
      </c>
      <c r="C146" s="60"/>
      <c r="D146" s="60"/>
      <c r="E146" s="56">
        <v>87</v>
      </c>
      <c r="F146" s="58" t="s">
        <v>13</v>
      </c>
      <c r="G146" s="206">
        <v>9</v>
      </c>
      <c r="H146" s="200" t="s">
        <v>19</v>
      </c>
    </row>
    <row r="147" s="200" customFormat="1" ht="15" spans="1:8">
      <c r="A147" s="60"/>
      <c r="B147" s="56" t="s">
        <v>18</v>
      </c>
      <c r="C147" s="60"/>
      <c r="D147" s="60"/>
      <c r="E147" s="56">
        <v>87</v>
      </c>
      <c r="F147" s="58" t="s">
        <v>11</v>
      </c>
      <c r="G147" s="206"/>
      <c r="H147" s="200" t="s">
        <v>19</v>
      </c>
    </row>
    <row r="148" s="200" customFormat="1" ht="15" spans="1:8">
      <c r="A148" s="60"/>
      <c r="B148" s="56" t="s">
        <v>18</v>
      </c>
      <c r="C148" s="60"/>
      <c r="D148" s="60"/>
      <c r="E148" s="56">
        <v>95</v>
      </c>
      <c r="F148" s="58" t="s">
        <v>11</v>
      </c>
      <c r="G148" s="206"/>
      <c r="H148" s="200" t="s">
        <v>19</v>
      </c>
    </row>
    <row r="149" s="200" customFormat="1" ht="15" spans="1:8">
      <c r="A149" s="60"/>
      <c r="B149" s="56" t="s">
        <v>18</v>
      </c>
      <c r="C149" s="60"/>
      <c r="D149" s="61"/>
      <c r="E149" s="56">
        <v>95</v>
      </c>
      <c r="F149" s="58" t="s">
        <v>13</v>
      </c>
      <c r="G149" s="206">
        <v>5</v>
      </c>
      <c r="H149" s="200" t="s">
        <v>19</v>
      </c>
    </row>
    <row r="150" s="200" customFormat="1" ht="15" spans="1:8">
      <c r="A150" s="60"/>
      <c r="B150" s="56" t="s">
        <v>27</v>
      </c>
      <c r="C150" s="60"/>
      <c r="D150" s="57" t="s">
        <v>31</v>
      </c>
      <c r="E150" s="56">
        <v>55</v>
      </c>
      <c r="F150" s="58" t="s">
        <v>11</v>
      </c>
      <c r="G150" s="206">
        <v>4</v>
      </c>
      <c r="H150" s="200" t="s">
        <v>17</v>
      </c>
    </row>
    <row r="151" s="200" customFormat="1" ht="15" spans="1:8">
      <c r="A151" s="60"/>
      <c r="B151" s="56" t="s">
        <v>27</v>
      </c>
      <c r="C151" s="60"/>
      <c r="D151" s="60"/>
      <c r="E151" s="56">
        <v>55</v>
      </c>
      <c r="F151" s="58" t="s">
        <v>13</v>
      </c>
      <c r="G151" s="206">
        <v>2</v>
      </c>
      <c r="H151" s="200" t="s">
        <v>17</v>
      </c>
    </row>
    <row r="152" s="200" customFormat="1" ht="15" spans="1:8">
      <c r="A152" s="60"/>
      <c r="B152" s="56" t="s">
        <v>27</v>
      </c>
      <c r="C152" s="60"/>
      <c r="D152" s="60"/>
      <c r="E152" s="56">
        <v>65</v>
      </c>
      <c r="F152" s="58" t="s">
        <v>11</v>
      </c>
      <c r="G152" s="206">
        <v>2</v>
      </c>
      <c r="H152" s="200" t="s">
        <v>17</v>
      </c>
    </row>
    <row r="153" s="200" customFormat="1" ht="15" spans="1:8">
      <c r="A153" s="60"/>
      <c r="B153" s="56" t="s">
        <v>27</v>
      </c>
      <c r="C153" s="60"/>
      <c r="D153" s="60"/>
      <c r="E153" s="56">
        <v>65</v>
      </c>
      <c r="F153" s="58" t="s">
        <v>13</v>
      </c>
      <c r="G153" s="206">
        <v>1</v>
      </c>
      <c r="H153" s="200" t="s">
        <v>17</v>
      </c>
    </row>
    <row r="154" s="200" customFormat="1" ht="15" spans="1:8">
      <c r="A154" s="60"/>
      <c r="B154" s="56" t="s">
        <v>18</v>
      </c>
      <c r="C154" s="60"/>
      <c r="D154" s="60"/>
      <c r="E154" s="56">
        <v>70</v>
      </c>
      <c r="F154" s="58" t="s">
        <v>11</v>
      </c>
      <c r="G154" s="206"/>
      <c r="H154" s="200" t="s">
        <v>19</v>
      </c>
    </row>
    <row r="155" s="200" customFormat="1" ht="15" spans="1:8">
      <c r="A155" s="60"/>
      <c r="B155" s="56" t="s">
        <v>18</v>
      </c>
      <c r="C155" s="60"/>
      <c r="D155" s="60"/>
      <c r="E155" s="56">
        <v>70</v>
      </c>
      <c r="F155" s="58" t="s">
        <v>13</v>
      </c>
      <c r="G155" s="206">
        <v>4</v>
      </c>
      <c r="H155" s="200" t="s">
        <v>19</v>
      </c>
    </row>
    <row r="156" s="200" customFormat="1" ht="15" spans="1:8">
      <c r="A156" s="60"/>
      <c r="B156" s="56" t="s">
        <v>18</v>
      </c>
      <c r="C156" s="60"/>
      <c r="D156" s="60"/>
      <c r="E156" s="56">
        <v>77</v>
      </c>
      <c r="F156" s="58" t="s">
        <v>13</v>
      </c>
      <c r="G156" s="206">
        <v>8</v>
      </c>
      <c r="H156" s="200" t="s">
        <v>19</v>
      </c>
    </row>
    <row r="157" s="200" customFormat="1" ht="15" spans="1:8">
      <c r="A157" s="60"/>
      <c r="B157" s="56" t="s">
        <v>18</v>
      </c>
      <c r="C157" s="60"/>
      <c r="D157" s="60"/>
      <c r="E157" s="56">
        <v>77</v>
      </c>
      <c r="F157" s="58" t="s">
        <v>11</v>
      </c>
      <c r="G157" s="206"/>
      <c r="H157" s="200" t="s">
        <v>19</v>
      </c>
    </row>
    <row r="158" s="200" customFormat="1" ht="15" spans="1:8">
      <c r="A158" s="60"/>
      <c r="B158" s="56" t="s">
        <v>18</v>
      </c>
      <c r="C158" s="60"/>
      <c r="D158" s="60"/>
      <c r="E158" s="56">
        <v>87</v>
      </c>
      <c r="F158" s="58" t="s">
        <v>11</v>
      </c>
      <c r="G158" s="206"/>
      <c r="H158" s="200" t="s">
        <v>19</v>
      </c>
    </row>
    <row r="159" s="200" customFormat="1" ht="15" spans="1:8">
      <c r="A159" s="60"/>
      <c r="B159" s="56" t="s">
        <v>18</v>
      </c>
      <c r="C159" s="60"/>
      <c r="D159" s="61"/>
      <c r="E159" s="56">
        <v>87</v>
      </c>
      <c r="F159" s="58" t="s">
        <v>13</v>
      </c>
      <c r="G159" s="206">
        <v>8</v>
      </c>
      <c r="H159" s="200" t="s">
        <v>19</v>
      </c>
    </row>
    <row r="160" s="200" customFormat="1" ht="15" spans="1:8">
      <c r="A160" s="60"/>
      <c r="B160" s="56" t="s">
        <v>27</v>
      </c>
      <c r="C160" s="60"/>
      <c r="D160" s="60" t="s">
        <v>20</v>
      </c>
      <c r="E160" s="56">
        <v>55</v>
      </c>
      <c r="F160" s="58" t="s">
        <v>13</v>
      </c>
      <c r="G160" s="206"/>
      <c r="H160" s="200" t="s">
        <v>17</v>
      </c>
    </row>
    <row r="161" s="200" customFormat="1" ht="15" spans="1:8">
      <c r="A161" s="60"/>
      <c r="B161" s="56" t="s">
        <v>27</v>
      </c>
      <c r="C161" s="60"/>
      <c r="D161" s="60"/>
      <c r="E161" s="56">
        <v>55</v>
      </c>
      <c r="F161" s="58" t="s">
        <v>11</v>
      </c>
      <c r="G161" s="206">
        <v>1</v>
      </c>
      <c r="H161" s="200" t="s">
        <v>17</v>
      </c>
    </row>
    <row r="162" s="200" customFormat="1" ht="15" spans="1:8">
      <c r="A162" s="60"/>
      <c r="B162" s="56" t="s">
        <v>27</v>
      </c>
      <c r="C162" s="60"/>
      <c r="D162" s="60"/>
      <c r="E162" s="56">
        <v>65</v>
      </c>
      <c r="F162" s="58" t="s">
        <v>11</v>
      </c>
      <c r="G162" s="206">
        <v>2</v>
      </c>
      <c r="H162" s="200" t="s">
        <v>17</v>
      </c>
    </row>
    <row r="163" s="200" customFormat="1" ht="15" spans="1:8">
      <c r="A163" s="60"/>
      <c r="B163" s="56" t="s">
        <v>27</v>
      </c>
      <c r="C163" s="60"/>
      <c r="D163" s="60"/>
      <c r="E163" s="56">
        <v>65</v>
      </c>
      <c r="F163" s="58" t="s">
        <v>13</v>
      </c>
      <c r="G163" s="206">
        <v>18</v>
      </c>
      <c r="H163" s="200" t="s">
        <v>17</v>
      </c>
    </row>
    <row r="164" s="200" customFormat="1" ht="15" spans="1:8">
      <c r="A164" s="60"/>
      <c r="B164" s="56" t="s">
        <v>18</v>
      </c>
      <c r="C164" s="60"/>
      <c r="D164" s="60"/>
      <c r="E164" s="56">
        <v>70</v>
      </c>
      <c r="F164" s="58" t="s">
        <v>11</v>
      </c>
      <c r="G164" s="206"/>
      <c r="H164" s="200" t="s">
        <v>19</v>
      </c>
    </row>
    <row r="165" s="200" customFormat="1" ht="15" spans="1:8">
      <c r="A165" s="60"/>
      <c r="B165" s="56" t="s">
        <v>18</v>
      </c>
      <c r="C165" s="60"/>
      <c r="D165" s="60"/>
      <c r="E165" s="56">
        <v>70</v>
      </c>
      <c r="F165" s="58" t="s">
        <v>13</v>
      </c>
      <c r="G165" s="206">
        <v>12</v>
      </c>
      <c r="H165" s="200" t="s">
        <v>19</v>
      </c>
    </row>
    <row r="166" s="200" customFormat="1" ht="15" spans="1:8">
      <c r="A166" s="60"/>
      <c r="B166" s="56" t="s">
        <v>18</v>
      </c>
      <c r="C166" s="60"/>
      <c r="D166" s="60"/>
      <c r="E166" s="56">
        <v>77</v>
      </c>
      <c r="F166" s="58" t="s">
        <v>11</v>
      </c>
      <c r="G166" s="206"/>
      <c r="H166" s="200" t="s">
        <v>19</v>
      </c>
    </row>
    <row r="167" s="200" customFormat="1" ht="15" spans="1:8">
      <c r="A167" s="60"/>
      <c r="B167" s="56" t="s">
        <v>18</v>
      </c>
      <c r="C167" s="60"/>
      <c r="D167" s="60"/>
      <c r="E167" s="56">
        <v>77</v>
      </c>
      <c r="F167" s="58" t="s">
        <v>13</v>
      </c>
      <c r="G167" s="206"/>
      <c r="H167" s="200" t="s">
        <v>19</v>
      </c>
    </row>
    <row r="168" s="200" customFormat="1" ht="15" spans="1:8">
      <c r="A168" s="60"/>
      <c r="B168" s="56" t="s">
        <v>18</v>
      </c>
      <c r="C168" s="60"/>
      <c r="D168" s="60"/>
      <c r="E168" s="56">
        <v>87</v>
      </c>
      <c r="F168" s="58" t="s">
        <v>11</v>
      </c>
      <c r="G168" s="206"/>
      <c r="H168" s="200" t="s">
        <v>19</v>
      </c>
    </row>
    <row r="169" s="200" customFormat="1" ht="15" spans="1:8">
      <c r="A169" s="60"/>
      <c r="B169" s="56" t="s">
        <v>18</v>
      </c>
      <c r="C169" s="60"/>
      <c r="D169" s="60"/>
      <c r="E169" s="56">
        <v>87</v>
      </c>
      <c r="F169" s="58" t="s">
        <v>13</v>
      </c>
      <c r="G169" s="206">
        <v>92</v>
      </c>
      <c r="H169" s="200" t="s">
        <v>19</v>
      </c>
    </row>
    <row r="170" s="200" customFormat="1" ht="15" spans="1:8">
      <c r="A170" s="60"/>
      <c r="B170" s="56" t="s">
        <v>18</v>
      </c>
      <c r="C170" s="60"/>
      <c r="D170" s="60"/>
      <c r="E170" s="56">
        <v>87</v>
      </c>
      <c r="F170" s="58" t="s">
        <v>11</v>
      </c>
      <c r="G170" s="206"/>
      <c r="H170" s="200" t="s">
        <v>32</v>
      </c>
    </row>
    <row r="171" s="200" customFormat="1" ht="15" spans="1:8">
      <c r="A171" s="60"/>
      <c r="B171" s="56" t="s">
        <v>18</v>
      </c>
      <c r="C171" s="60"/>
      <c r="D171" s="60"/>
      <c r="E171" s="56">
        <v>95</v>
      </c>
      <c r="F171" s="58" t="s">
        <v>13</v>
      </c>
      <c r="G171" s="206">
        <v>12</v>
      </c>
      <c r="H171" s="200" t="s">
        <v>19</v>
      </c>
    </row>
    <row r="172" s="200" customFormat="1" ht="15" spans="1:8">
      <c r="A172" s="60"/>
      <c r="B172" s="56" t="s">
        <v>18</v>
      </c>
      <c r="C172" s="60"/>
      <c r="D172" s="60"/>
      <c r="E172" s="56">
        <v>95</v>
      </c>
      <c r="F172" s="58" t="s">
        <v>11</v>
      </c>
      <c r="G172" s="206">
        <v>1</v>
      </c>
      <c r="H172" s="200" t="s">
        <v>19</v>
      </c>
    </row>
    <row r="173" s="200" customFormat="1" ht="15" spans="1:8">
      <c r="A173" s="60"/>
      <c r="B173" s="56" t="s">
        <v>18</v>
      </c>
      <c r="C173" s="60"/>
      <c r="D173" s="60"/>
      <c r="E173" s="56">
        <v>102</v>
      </c>
      <c r="F173" s="58" t="s">
        <v>11</v>
      </c>
      <c r="G173" s="206">
        <v>5</v>
      </c>
      <c r="H173" s="200" t="s">
        <v>19</v>
      </c>
    </row>
    <row r="174" s="200" customFormat="1" ht="15" spans="1:8">
      <c r="A174" s="60"/>
      <c r="B174" s="56" t="s">
        <v>18</v>
      </c>
      <c r="C174" s="60"/>
      <c r="D174" s="60"/>
      <c r="E174" s="56">
        <v>102</v>
      </c>
      <c r="F174" s="58" t="s">
        <v>13</v>
      </c>
      <c r="G174" s="206">
        <v>6</v>
      </c>
      <c r="H174" s="200" t="s">
        <v>19</v>
      </c>
    </row>
    <row r="175" s="200" customFormat="1" ht="15" spans="1:8">
      <c r="A175" s="60"/>
      <c r="B175" s="56" t="s">
        <v>33</v>
      </c>
      <c r="C175" s="60"/>
      <c r="D175" s="57" t="s">
        <v>10</v>
      </c>
      <c r="E175" s="56">
        <v>55</v>
      </c>
      <c r="F175" s="58" t="s">
        <v>13</v>
      </c>
      <c r="G175" s="206">
        <v>12</v>
      </c>
      <c r="H175" s="200" t="s">
        <v>17</v>
      </c>
    </row>
    <row r="176" s="200" customFormat="1" ht="15" spans="1:8">
      <c r="A176" s="60"/>
      <c r="B176" s="56" t="s">
        <v>33</v>
      </c>
      <c r="C176" s="60"/>
      <c r="D176" s="60"/>
      <c r="E176" s="56">
        <v>55</v>
      </c>
      <c r="F176" s="58" t="s">
        <v>11</v>
      </c>
      <c r="G176" s="206">
        <v>1</v>
      </c>
      <c r="H176" s="200" t="s">
        <v>17</v>
      </c>
    </row>
    <row r="177" s="200" customFormat="1" ht="15" spans="1:8">
      <c r="A177" s="60"/>
      <c r="B177" s="56" t="s">
        <v>33</v>
      </c>
      <c r="C177" s="60"/>
      <c r="D177" s="60"/>
      <c r="E177" s="56">
        <v>65</v>
      </c>
      <c r="F177" s="58" t="s">
        <v>13</v>
      </c>
      <c r="G177" s="206">
        <v>6</v>
      </c>
      <c r="H177" s="200" t="s">
        <v>17</v>
      </c>
    </row>
    <row r="178" s="200" customFormat="1" ht="15" spans="1:8">
      <c r="A178" s="60"/>
      <c r="B178" s="56" t="s">
        <v>33</v>
      </c>
      <c r="C178" s="60"/>
      <c r="D178" s="60"/>
      <c r="E178" s="56">
        <v>65</v>
      </c>
      <c r="F178" s="58" t="s">
        <v>11</v>
      </c>
      <c r="G178" s="206"/>
      <c r="H178" s="200" t="s">
        <v>17</v>
      </c>
    </row>
    <row r="179" s="200" customFormat="1" ht="15" spans="1:8">
      <c r="A179" s="60"/>
      <c r="B179" s="56" t="s">
        <v>18</v>
      </c>
      <c r="C179" s="60"/>
      <c r="D179" s="60"/>
      <c r="E179" s="56">
        <v>70</v>
      </c>
      <c r="F179" s="58" t="s">
        <v>11</v>
      </c>
      <c r="G179" s="206"/>
      <c r="H179" s="200" t="s">
        <v>19</v>
      </c>
    </row>
    <row r="180" s="200" customFormat="1" ht="15" spans="1:8">
      <c r="A180" s="60"/>
      <c r="B180" s="56" t="s">
        <v>18</v>
      </c>
      <c r="C180" s="60"/>
      <c r="D180" s="60"/>
      <c r="E180" s="56">
        <v>70</v>
      </c>
      <c r="F180" s="58" t="s">
        <v>13</v>
      </c>
      <c r="G180" s="206">
        <v>2</v>
      </c>
      <c r="H180" s="200" t="s">
        <v>19</v>
      </c>
    </row>
    <row r="181" s="200" customFormat="1" ht="15" spans="1:8">
      <c r="A181" s="60"/>
      <c r="B181" s="56" t="s">
        <v>18</v>
      </c>
      <c r="C181" s="60"/>
      <c r="D181" s="60"/>
      <c r="E181" s="56">
        <v>77</v>
      </c>
      <c r="F181" s="58" t="s">
        <v>13</v>
      </c>
      <c r="G181" s="206"/>
      <c r="H181" s="200" t="s">
        <v>19</v>
      </c>
    </row>
    <row r="182" s="200" customFormat="1" ht="15" spans="1:8">
      <c r="A182" s="60"/>
      <c r="B182" s="56" t="s">
        <v>18</v>
      </c>
      <c r="C182" s="60"/>
      <c r="D182" s="60"/>
      <c r="E182" s="56">
        <v>77</v>
      </c>
      <c r="F182" s="58" t="s">
        <v>11</v>
      </c>
      <c r="G182" s="206"/>
      <c r="H182" s="200" t="s">
        <v>19</v>
      </c>
    </row>
    <row r="183" s="200" customFormat="1" ht="15" spans="1:8">
      <c r="A183" s="60"/>
      <c r="B183" s="56" t="s">
        <v>18</v>
      </c>
      <c r="C183" s="60"/>
      <c r="D183" s="60"/>
      <c r="E183" s="56">
        <v>87</v>
      </c>
      <c r="F183" s="58" t="s">
        <v>13</v>
      </c>
      <c r="G183" s="206">
        <v>1</v>
      </c>
      <c r="H183" s="200" t="s">
        <v>19</v>
      </c>
    </row>
    <row r="184" s="200" customFormat="1" ht="15" spans="1:8">
      <c r="A184" s="60"/>
      <c r="B184" s="56" t="s">
        <v>18</v>
      </c>
      <c r="C184" s="60"/>
      <c r="D184" s="60"/>
      <c r="E184" s="56">
        <v>87</v>
      </c>
      <c r="F184" s="58" t="s">
        <v>11</v>
      </c>
      <c r="G184" s="206"/>
      <c r="H184" s="200" t="s">
        <v>19</v>
      </c>
    </row>
    <row r="185" s="200" customFormat="1" ht="15" spans="1:8">
      <c r="A185" s="60"/>
      <c r="B185" s="56" t="s">
        <v>18</v>
      </c>
      <c r="C185" s="60"/>
      <c r="D185" s="60"/>
      <c r="E185" s="56">
        <v>95</v>
      </c>
      <c r="F185" s="58" t="s">
        <v>13</v>
      </c>
      <c r="G185" s="206">
        <v>26</v>
      </c>
      <c r="H185" s="200" t="s">
        <v>19</v>
      </c>
    </row>
    <row r="186" s="200" customFormat="1" ht="15" spans="1:8">
      <c r="A186" s="60"/>
      <c r="B186" s="56" t="s">
        <v>18</v>
      </c>
      <c r="C186" s="60"/>
      <c r="D186" s="60"/>
      <c r="E186" s="56">
        <v>95</v>
      </c>
      <c r="F186" s="58" t="s">
        <v>11</v>
      </c>
      <c r="G186" s="206"/>
      <c r="H186" s="200" t="s">
        <v>19</v>
      </c>
    </row>
    <row r="187" s="200" customFormat="1" ht="15" spans="1:8">
      <c r="A187" s="60"/>
      <c r="B187" s="56" t="s">
        <v>18</v>
      </c>
      <c r="C187" s="60"/>
      <c r="D187" s="60"/>
      <c r="E187" s="56">
        <v>102</v>
      </c>
      <c r="F187" s="58" t="s">
        <v>13</v>
      </c>
      <c r="G187" s="206">
        <v>6</v>
      </c>
      <c r="H187" s="200" t="s">
        <v>19</v>
      </c>
    </row>
    <row r="188" s="200" customFormat="1" ht="15" spans="1:8">
      <c r="A188" s="61"/>
      <c r="B188" s="56" t="s">
        <v>18</v>
      </c>
      <c r="C188" s="61"/>
      <c r="D188" s="61"/>
      <c r="E188" s="56">
        <v>102</v>
      </c>
      <c r="F188" s="58" t="s">
        <v>11</v>
      </c>
      <c r="G188" s="206">
        <v>2</v>
      </c>
      <c r="H188" s="200" t="s">
        <v>19</v>
      </c>
    </row>
    <row r="189" s="200" customFormat="1" spans="1:7">
      <c r="A189" s="207"/>
      <c r="B189" s="63"/>
      <c r="C189" s="207"/>
      <c r="D189" s="207"/>
      <c r="E189" s="207"/>
      <c r="F189" s="208"/>
      <c r="G189" s="206"/>
    </row>
    <row r="190" s="200" customFormat="1" spans="1:8">
      <c r="A190" s="64" t="s">
        <v>34</v>
      </c>
      <c r="B190" s="65" t="s">
        <v>14</v>
      </c>
      <c r="C190" s="64" t="str">
        <f>_xlfn.DISPIMG("ID_969C09D4EEE6427BAC1793D409041598",1)</f>
        <v>=DISPIMG("ID_969C09D4EEE6427BAC1793D409041598",1)</v>
      </c>
      <c r="D190" s="65" t="s">
        <v>10</v>
      </c>
      <c r="E190" s="65">
        <v>40</v>
      </c>
      <c r="F190" s="66" t="s">
        <v>11</v>
      </c>
      <c r="G190" s="206"/>
      <c r="H190" s="200" t="s">
        <v>15</v>
      </c>
    </row>
    <row r="191" s="200" customFormat="1" spans="1:8">
      <c r="A191" s="67"/>
      <c r="B191" s="65" t="s">
        <v>14</v>
      </c>
      <c r="C191" s="67"/>
      <c r="D191" s="65"/>
      <c r="E191" s="65">
        <v>40</v>
      </c>
      <c r="F191" s="66" t="s">
        <v>13</v>
      </c>
      <c r="G191" s="206"/>
      <c r="H191" s="200" t="s">
        <v>15</v>
      </c>
    </row>
    <row r="192" s="200" customFormat="1" spans="1:8">
      <c r="A192" s="67"/>
      <c r="B192" s="65" t="s">
        <v>14</v>
      </c>
      <c r="C192" s="67"/>
      <c r="D192" s="65"/>
      <c r="E192" s="65">
        <v>50</v>
      </c>
      <c r="F192" s="66" t="s">
        <v>13</v>
      </c>
      <c r="G192" s="206"/>
      <c r="H192" s="200" t="s">
        <v>15</v>
      </c>
    </row>
    <row r="193" s="200" customFormat="1" spans="1:8">
      <c r="A193" s="67"/>
      <c r="B193" s="68" t="s">
        <v>16</v>
      </c>
      <c r="C193" s="67"/>
      <c r="D193" s="65"/>
      <c r="E193" s="65">
        <v>55</v>
      </c>
      <c r="F193" s="66" t="s">
        <v>13</v>
      </c>
      <c r="G193" s="206">
        <v>29</v>
      </c>
      <c r="H193" s="200" t="s">
        <v>17</v>
      </c>
    </row>
    <row r="194" s="200" customFormat="1" spans="1:8">
      <c r="A194" s="67"/>
      <c r="B194" s="68" t="s">
        <v>16</v>
      </c>
      <c r="C194" s="67"/>
      <c r="D194" s="65"/>
      <c r="E194" s="65">
        <v>55</v>
      </c>
      <c r="F194" s="66" t="s">
        <v>11</v>
      </c>
      <c r="G194" s="206">
        <v>15</v>
      </c>
      <c r="H194" s="200" t="s">
        <v>17</v>
      </c>
    </row>
    <row r="195" s="200" customFormat="1" spans="1:8">
      <c r="A195" s="67"/>
      <c r="B195" s="68" t="s">
        <v>16</v>
      </c>
      <c r="C195" s="67"/>
      <c r="D195" s="65"/>
      <c r="E195" s="65">
        <v>65</v>
      </c>
      <c r="F195" s="66" t="s">
        <v>13</v>
      </c>
      <c r="G195" s="206">
        <v>41</v>
      </c>
      <c r="H195" s="200" t="s">
        <v>17</v>
      </c>
    </row>
    <row r="196" s="200" customFormat="1" spans="1:8">
      <c r="A196" s="67"/>
      <c r="B196" s="68" t="s">
        <v>16</v>
      </c>
      <c r="C196" s="67"/>
      <c r="D196" s="65"/>
      <c r="E196" s="65">
        <v>65</v>
      </c>
      <c r="F196" s="66" t="s">
        <v>11</v>
      </c>
      <c r="G196" s="206">
        <v>23</v>
      </c>
      <c r="H196" s="200" t="s">
        <v>17</v>
      </c>
    </row>
    <row r="197" s="200" customFormat="1" spans="1:8">
      <c r="A197" s="67"/>
      <c r="B197" s="65" t="s">
        <v>18</v>
      </c>
      <c r="C197" s="67"/>
      <c r="D197" s="65"/>
      <c r="E197" s="65">
        <v>70</v>
      </c>
      <c r="F197" s="66" t="s">
        <v>11</v>
      </c>
      <c r="G197" s="206"/>
      <c r="H197" s="200" t="s">
        <v>19</v>
      </c>
    </row>
    <row r="198" s="200" customFormat="1" spans="1:8">
      <c r="A198" s="67"/>
      <c r="B198" s="65" t="s">
        <v>18</v>
      </c>
      <c r="C198" s="67"/>
      <c r="D198" s="65"/>
      <c r="E198" s="65">
        <v>70</v>
      </c>
      <c r="F198" s="66" t="s">
        <v>13</v>
      </c>
      <c r="G198" s="206">
        <v>1</v>
      </c>
      <c r="H198" s="200" t="s">
        <v>19</v>
      </c>
    </row>
    <row r="199" s="200" customFormat="1" spans="1:8">
      <c r="A199" s="67"/>
      <c r="B199" s="65" t="s">
        <v>18</v>
      </c>
      <c r="C199" s="67"/>
      <c r="D199" s="65"/>
      <c r="E199" s="65">
        <v>77</v>
      </c>
      <c r="F199" s="66" t="s">
        <v>11</v>
      </c>
      <c r="G199" s="206"/>
      <c r="H199" s="200" t="s">
        <v>19</v>
      </c>
    </row>
    <row r="200" s="200" customFormat="1" spans="1:8">
      <c r="A200" s="67"/>
      <c r="B200" s="65" t="s">
        <v>18</v>
      </c>
      <c r="C200" s="67"/>
      <c r="D200" s="65"/>
      <c r="E200" s="65">
        <v>77</v>
      </c>
      <c r="F200" s="66" t="s">
        <v>13</v>
      </c>
      <c r="G200" s="206"/>
      <c r="H200" s="200" t="s">
        <v>19</v>
      </c>
    </row>
    <row r="201" s="200" customFormat="1" spans="1:8">
      <c r="A201" s="67"/>
      <c r="B201" s="65" t="s">
        <v>18</v>
      </c>
      <c r="C201" s="67"/>
      <c r="D201" s="65"/>
      <c r="E201" s="65">
        <v>87</v>
      </c>
      <c r="F201" s="66" t="s">
        <v>11</v>
      </c>
      <c r="G201" s="206">
        <v>2</v>
      </c>
      <c r="H201" s="200" t="s">
        <v>19</v>
      </c>
    </row>
    <row r="202" s="200" customFormat="1" spans="1:8">
      <c r="A202" s="67"/>
      <c r="B202" s="65" t="s">
        <v>18</v>
      </c>
      <c r="C202" s="67"/>
      <c r="D202" s="65"/>
      <c r="E202" s="65">
        <v>87</v>
      </c>
      <c r="F202" s="66" t="s">
        <v>13</v>
      </c>
      <c r="G202" s="206">
        <v>14</v>
      </c>
      <c r="H202" s="200" t="s">
        <v>19</v>
      </c>
    </row>
    <row r="203" s="200" customFormat="1" spans="1:8">
      <c r="A203" s="67"/>
      <c r="B203" s="65" t="s">
        <v>18</v>
      </c>
      <c r="C203" s="67"/>
      <c r="D203" s="65"/>
      <c r="E203" s="65">
        <v>95</v>
      </c>
      <c r="F203" s="66" t="s">
        <v>13</v>
      </c>
      <c r="G203" s="206">
        <v>3</v>
      </c>
      <c r="H203" s="200" t="s">
        <v>19</v>
      </c>
    </row>
    <row r="204" s="200" customFormat="1" spans="1:8">
      <c r="A204" s="67"/>
      <c r="B204" s="65" t="s">
        <v>18</v>
      </c>
      <c r="C204" s="67"/>
      <c r="D204" s="65"/>
      <c r="E204" s="65">
        <v>95</v>
      </c>
      <c r="F204" s="66" t="s">
        <v>11</v>
      </c>
      <c r="G204" s="206">
        <v>3</v>
      </c>
      <c r="H204" s="200" t="s">
        <v>19</v>
      </c>
    </row>
    <row r="205" s="200" customFormat="1" spans="1:8">
      <c r="A205" s="67"/>
      <c r="B205" s="65" t="s">
        <v>18</v>
      </c>
      <c r="C205" s="67"/>
      <c r="D205" s="65"/>
      <c r="E205" s="65">
        <v>102</v>
      </c>
      <c r="F205" s="66" t="s">
        <v>11</v>
      </c>
      <c r="G205" s="206">
        <v>5</v>
      </c>
      <c r="H205" s="200" t="s">
        <v>19</v>
      </c>
    </row>
    <row r="206" s="200" customFormat="1" spans="1:8">
      <c r="A206" s="67"/>
      <c r="B206" s="65" t="s">
        <v>18</v>
      </c>
      <c r="C206" s="67"/>
      <c r="D206" s="65"/>
      <c r="E206" s="65">
        <v>102</v>
      </c>
      <c r="F206" s="66" t="s">
        <v>13</v>
      </c>
      <c r="G206" s="206">
        <v>11</v>
      </c>
      <c r="H206" s="200" t="s">
        <v>19</v>
      </c>
    </row>
    <row r="207" s="200" customFormat="1" spans="1:8">
      <c r="A207" s="67"/>
      <c r="B207" s="65" t="s">
        <v>18</v>
      </c>
      <c r="C207" s="67"/>
      <c r="D207" s="65" t="s">
        <v>35</v>
      </c>
      <c r="E207" s="65">
        <v>70</v>
      </c>
      <c r="F207" s="66" t="s">
        <v>13</v>
      </c>
      <c r="G207" s="206">
        <v>1</v>
      </c>
      <c r="H207" s="200" t="s">
        <v>19</v>
      </c>
    </row>
    <row r="208" s="200" customFormat="1" spans="1:8">
      <c r="A208" s="67"/>
      <c r="B208" s="65" t="s">
        <v>18</v>
      </c>
      <c r="C208" s="67"/>
      <c r="D208" s="65"/>
      <c r="E208" s="65">
        <v>77</v>
      </c>
      <c r="F208" s="66" t="s">
        <v>13</v>
      </c>
      <c r="G208" s="206">
        <v>1</v>
      </c>
      <c r="H208" s="200" t="s">
        <v>19</v>
      </c>
    </row>
    <row r="209" s="200" customFormat="1" spans="1:8">
      <c r="A209" s="67"/>
      <c r="B209" s="65" t="s">
        <v>18</v>
      </c>
      <c r="C209" s="67"/>
      <c r="D209" s="65"/>
      <c r="E209" s="65">
        <v>87</v>
      </c>
      <c r="F209" s="66" t="s">
        <v>13</v>
      </c>
      <c r="G209" s="206"/>
      <c r="H209" s="200" t="s">
        <v>19</v>
      </c>
    </row>
    <row r="210" s="200" customFormat="1" spans="1:8">
      <c r="A210" s="67"/>
      <c r="B210" s="65" t="s">
        <v>18</v>
      </c>
      <c r="C210" s="67"/>
      <c r="D210" s="65"/>
      <c r="E210" s="65">
        <v>95</v>
      </c>
      <c r="F210" s="66" t="s">
        <v>11</v>
      </c>
      <c r="G210" s="206"/>
      <c r="H210" s="200" t="s">
        <v>19</v>
      </c>
    </row>
    <row r="211" s="200" customFormat="1" spans="1:8">
      <c r="A211" s="67"/>
      <c r="B211" s="68" t="s">
        <v>16</v>
      </c>
      <c r="C211" s="67"/>
      <c r="D211" s="67" t="s">
        <v>29</v>
      </c>
      <c r="E211" s="65">
        <v>65</v>
      </c>
      <c r="F211" s="66" t="s">
        <v>11</v>
      </c>
      <c r="G211" s="206"/>
      <c r="H211" s="200" t="s">
        <v>17</v>
      </c>
    </row>
    <row r="212" s="200" customFormat="1" spans="1:8">
      <c r="A212" s="67"/>
      <c r="B212" s="65" t="s">
        <v>18</v>
      </c>
      <c r="C212" s="67"/>
      <c r="D212" s="67"/>
      <c r="E212" s="65">
        <v>87</v>
      </c>
      <c r="F212" s="66" t="s">
        <v>13</v>
      </c>
      <c r="G212" s="206"/>
      <c r="H212" s="200" t="s">
        <v>19</v>
      </c>
    </row>
    <row r="213" s="200" customFormat="1" spans="1:8">
      <c r="A213" s="67"/>
      <c r="B213" s="65" t="s">
        <v>18</v>
      </c>
      <c r="C213" s="67"/>
      <c r="D213" s="67"/>
      <c r="E213" s="65">
        <v>80</v>
      </c>
      <c r="F213" s="66" t="s">
        <v>11</v>
      </c>
      <c r="G213" s="206"/>
      <c r="H213" s="200" t="s">
        <v>19</v>
      </c>
    </row>
    <row r="214" s="200" customFormat="1" spans="1:8">
      <c r="A214" s="67"/>
      <c r="B214" s="65" t="s">
        <v>18</v>
      </c>
      <c r="C214" s="67"/>
      <c r="D214" s="67"/>
      <c r="E214" s="65">
        <v>102</v>
      </c>
      <c r="F214" s="66" t="s">
        <v>13</v>
      </c>
      <c r="G214" s="206"/>
      <c r="H214" s="200" t="s">
        <v>19</v>
      </c>
    </row>
    <row r="215" s="200" customFormat="1" spans="1:8">
      <c r="A215" s="67"/>
      <c r="B215" s="68" t="s">
        <v>16</v>
      </c>
      <c r="C215" s="67"/>
      <c r="D215" s="64" t="s">
        <v>28</v>
      </c>
      <c r="E215" s="65">
        <v>65</v>
      </c>
      <c r="F215" s="66" t="s">
        <v>13</v>
      </c>
      <c r="G215" s="206"/>
      <c r="H215" s="200" t="s">
        <v>17</v>
      </c>
    </row>
    <row r="216" s="200" customFormat="1" spans="1:8">
      <c r="A216" s="67"/>
      <c r="B216" s="65" t="s">
        <v>18</v>
      </c>
      <c r="C216" s="67"/>
      <c r="D216" s="67"/>
      <c r="E216" s="65">
        <v>70</v>
      </c>
      <c r="F216" s="66" t="s">
        <v>13</v>
      </c>
      <c r="G216" s="206"/>
      <c r="H216" s="200" t="s">
        <v>19</v>
      </c>
    </row>
    <row r="217" s="200" customFormat="1" spans="1:8">
      <c r="A217" s="67"/>
      <c r="B217" s="65" t="s">
        <v>18</v>
      </c>
      <c r="C217" s="67"/>
      <c r="D217" s="67"/>
      <c r="E217" s="65">
        <v>77</v>
      </c>
      <c r="F217" s="66" t="s">
        <v>13</v>
      </c>
      <c r="G217" s="206"/>
      <c r="H217" s="200" t="s">
        <v>19</v>
      </c>
    </row>
    <row r="218" s="200" customFormat="1" spans="1:8">
      <c r="A218" s="67"/>
      <c r="B218" s="65" t="s">
        <v>18</v>
      </c>
      <c r="C218" s="67"/>
      <c r="D218" s="67"/>
      <c r="E218" s="65">
        <v>77</v>
      </c>
      <c r="F218" s="66" t="s">
        <v>11</v>
      </c>
      <c r="G218" s="206"/>
      <c r="H218" s="200" t="s">
        <v>19</v>
      </c>
    </row>
    <row r="219" s="200" customFormat="1" spans="1:8">
      <c r="A219" s="67"/>
      <c r="B219" s="65" t="s">
        <v>18</v>
      </c>
      <c r="C219" s="67"/>
      <c r="D219" s="67"/>
      <c r="E219" s="65">
        <v>87</v>
      </c>
      <c r="F219" s="66" t="s">
        <v>13</v>
      </c>
      <c r="G219" s="206">
        <v>7</v>
      </c>
      <c r="H219" s="200" t="s">
        <v>19</v>
      </c>
    </row>
    <row r="220" s="200" customFormat="1" spans="1:8">
      <c r="A220" s="67"/>
      <c r="B220" s="65" t="s">
        <v>18</v>
      </c>
      <c r="C220" s="67"/>
      <c r="D220" s="67"/>
      <c r="E220" s="65">
        <v>87</v>
      </c>
      <c r="F220" s="66" t="s">
        <v>11</v>
      </c>
      <c r="G220" s="206"/>
      <c r="H220" s="200" t="s">
        <v>19</v>
      </c>
    </row>
    <row r="221" s="200" customFormat="1" spans="1:8">
      <c r="A221" s="67"/>
      <c r="B221" s="65" t="s">
        <v>18</v>
      </c>
      <c r="C221" s="67"/>
      <c r="D221" s="67"/>
      <c r="E221" s="65">
        <v>95</v>
      </c>
      <c r="F221" s="66" t="s">
        <v>13</v>
      </c>
      <c r="G221" s="206">
        <v>1</v>
      </c>
      <c r="H221" s="200" t="s">
        <v>19</v>
      </c>
    </row>
    <row r="222" s="200" customFormat="1" spans="1:8">
      <c r="A222" s="67"/>
      <c r="B222" s="65" t="s">
        <v>18</v>
      </c>
      <c r="C222" s="67"/>
      <c r="D222" s="67"/>
      <c r="E222" s="65">
        <v>102</v>
      </c>
      <c r="F222" s="66" t="s">
        <v>13</v>
      </c>
      <c r="G222" s="206">
        <v>4</v>
      </c>
      <c r="H222" s="200" t="s">
        <v>19</v>
      </c>
    </row>
    <row r="223" s="200" customFormat="1" spans="1:8">
      <c r="A223" s="67"/>
      <c r="B223" s="65" t="s">
        <v>18</v>
      </c>
      <c r="C223" s="67"/>
      <c r="D223" s="69"/>
      <c r="E223" s="65">
        <v>102</v>
      </c>
      <c r="F223" s="66" t="s">
        <v>11</v>
      </c>
      <c r="G223" s="206"/>
      <c r="H223" s="200" t="s">
        <v>19</v>
      </c>
    </row>
    <row r="224" s="200" customFormat="1" spans="1:8">
      <c r="A224" s="67"/>
      <c r="B224" s="68" t="s">
        <v>16</v>
      </c>
      <c r="C224" s="67"/>
      <c r="D224" s="64" t="s">
        <v>21</v>
      </c>
      <c r="E224" s="65">
        <v>55</v>
      </c>
      <c r="F224" s="66" t="s">
        <v>13</v>
      </c>
      <c r="G224" s="206">
        <v>8</v>
      </c>
      <c r="H224" s="200" t="s">
        <v>17</v>
      </c>
    </row>
    <row r="225" s="200" customFormat="1" spans="1:8">
      <c r="A225" s="67"/>
      <c r="B225" s="68" t="s">
        <v>16</v>
      </c>
      <c r="C225" s="67"/>
      <c r="D225" s="67"/>
      <c r="E225" s="65">
        <v>65</v>
      </c>
      <c r="F225" s="66" t="s">
        <v>13</v>
      </c>
      <c r="G225" s="206">
        <v>7</v>
      </c>
      <c r="H225" s="200" t="s">
        <v>17</v>
      </c>
    </row>
    <row r="226" s="200" customFormat="1" spans="1:8">
      <c r="A226" s="67"/>
      <c r="B226" s="65" t="s">
        <v>18</v>
      </c>
      <c r="C226" s="67"/>
      <c r="D226" s="67"/>
      <c r="E226" s="65">
        <v>70</v>
      </c>
      <c r="F226" s="66" t="s">
        <v>13</v>
      </c>
      <c r="G226" s="206"/>
      <c r="H226" s="200" t="s">
        <v>19</v>
      </c>
    </row>
    <row r="227" s="200" customFormat="1" spans="1:8">
      <c r="A227" s="67"/>
      <c r="B227" s="65" t="s">
        <v>18</v>
      </c>
      <c r="C227" s="67"/>
      <c r="D227" s="67"/>
      <c r="E227" s="65">
        <v>77</v>
      </c>
      <c r="F227" s="66" t="s">
        <v>13</v>
      </c>
      <c r="G227" s="206">
        <v>21</v>
      </c>
      <c r="H227" s="200" t="s">
        <v>19</v>
      </c>
    </row>
    <row r="228" s="200" customFormat="1" spans="1:8">
      <c r="A228" s="67"/>
      <c r="B228" s="65" t="s">
        <v>18</v>
      </c>
      <c r="C228" s="67"/>
      <c r="D228" s="67"/>
      <c r="E228" s="65">
        <v>77</v>
      </c>
      <c r="F228" s="66" t="s">
        <v>11</v>
      </c>
      <c r="G228" s="206">
        <v>1</v>
      </c>
      <c r="H228" s="200" t="s">
        <v>19</v>
      </c>
    </row>
    <row r="229" s="200" customFormat="1" spans="1:8">
      <c r="A229" s="67"/>
      <c r="B229" s="65" t="s">
        <v>18</v>
      </c>
      <c r="C229" s="67"/>
      <c r="D229" s="67"/>
      <c r="E229" s="65">
        <v>87</v>
      </c>
      <c r="F229" s="66" t="s">
        <v>13</v>
      </c>
      <c r="G229" s="206">
        <v>17</v>
      </c>
      <c r="H229" s="200" t="s">
        <v>19</v>
      </c>
    </row>
    <row r="230" s="200" customFormat="1" spans="1:8">
      <c r="A230" s="67"/>
      <c r="B230" s="65" t="s">
        <v>18</v>
      </c>
      <c r="C230" s="67"/>
      <c r="D230" s="67"/>
      <c r="E230" s="65">
        <v>87</v>
      </c>
      <c r="F230" s="66" t="s">
        <v>11</v>
      </c>
      <c r="G230" s="206"/>
      <c r="H230" s="200" t="s">
        <v>19</v>
      </c>
    </row>
    <row r="231" s="200" customFormat="1" spans="1:8">
      <c r="A231" s="67"/>
      <c r="B231" s="65" t="s">
        <v>18</v>
      </c>
      <c r="C231" s="67"/>
      <c r="D231" s="67"/>
      <c r="E231" s="65">
        <v>95</v>
      </c>
      <c r="F231" s="66" t="s">
        <v>13</v>
      </c>
      <c r="G231" s="206">
        <v>2</v>
      </c>
      <c r="H231" s="200" t="s">
        <v>19</v>
      </c>
    </row>
    <row r="232" s="200" customFormat="1" spans="1:8">
      <c r="A232" s="67"/>
      <c r="B232" s="65" t="s">
        <v>18</v>
      </c>
      <c r="C232" s="67"/>
      <c r="D232" s="67"/>
      <c r="E232" s="65">
        <v>102</v>
      </c>
      <c r="F232" s="66" t="s">
        <v>13</v>
      </c>
      <c r="G232" s="206">
        <v>1</v>
      </c>
      <c r="H232" s="200" t="s">
        <v>19</v>
      </c>
    </row>
    <row r="233" s="200" customFormat="1" spans="1:8">
      <c r="A233" s="67"/>
      <c r="B233" s="65" t="s">
        <v>18</v>
      </c>
      <c r="C233" s="67"/>
      <c r="D233" s="69"/>
      <c r="E233" s="65">
        <v>102</v>
      </c>
      <c r="F233" s="66" t="s">
        <v>11</v>
      </c>
      <c r="G233" s="206"/>
      <c r="H233" s="200" t="s">
        <v>19</v>
      </c>
    </row>
    <row r="234" s="200" customFormat="1" spans="1:8">
      <c r="A234" s="67"/>
      <c r="B234" s="68" t="s">
        <v>16</v>
      </c>
      <c r="C234" s="67"/>
      <c r="D234" s="65" t="s">
        <v>30</v>
      </c>
      <c r="E234" s="65">
        <v>55</v>
      </c>
      <c r="F234" s="66" t="s">
        <v>13</v>
      </c>
      <c r="G234" s="206">
        <v>1</v>
      </c>
      <c r="H234" s="200" t="s">
        <v>17</v>
      </c>
    </row>
    <row r="235" s="200" customFormat="1" spans="1:8">
      <c r="A235" s="67"/>
      <c r="B235" s="65" t="s">
        <v>18</v>
      </c>
      <c r="C235" s="67"/>
      <c r="D235" s="65"/>
      <c r="E235" s="65">
        <v>77</v>
      </c>
      <c r="F235" s="66" t="s">
        <v>13</v>
      </c>
      <c r="G235" s="206"/>
      <c r="H235" s="200" t="s">
        <v>19</v>
      </c>
    </row>
    <row r="236" s="200" customFormat="1" spans="1:8">
      <c r="A236" s="67"/>
      <c r="B236" s="65" t="s">
        <v>18</v>
      </c>
      <c r="C236" s="67"/>
      <c r="D236" s="65"/>
      <c r="E236" s="65">
        <v>87</v>
      </c>
      <c r="F236" s="66" t="s">
        <v>11</v>
      </c>
      <c r="G236" s="206"/>
      <c r="H236" s="200" t="s">
        <v>19</v>
      </c>
    </row>
    <row r="237" s="200" customFormat="1" spans="1:8">
      <c r="A237" s="67"/>
      <c r="B237" s="65" t="s">
        <v>18</v>
      </c>
      <c r="C237" s="67"/>
      <c r="D237" s="65"/>
      <c r="E237" s="65">
        <v>87</v>
      </c>
      <c r="F237" s="66" t="s">
        <v>13</v>
      </c>
      <c r="G237" s="206">
        <v>3</v>
      </c>
      <c r="H237" s="200" t="s">
        <v>19</v>
      </c>
    </row>
    <row r="238" s="200" customFormat="1" spans="1:8">
      <c r="A238" s="67"/>
      <c r="B238" s="68" t="s">
        <v>16</v>
      </c>
      <c r="C238" s="67"/>
      <c r="D238" s="64" t="s">
        <v>22</v>
      </c>
      <c r="E238" s="65">
        <v>55</v>
      </c>
      <c r="F238" s="66" t="s">
        <v>11</v>
      </c>
      <c r="G238" s="206"/>
      <c r="H238" s="200" t="s">
        <v>17</v>
      </c>
    </row>
    <row r="239" s="200" customFormat="1" spans="1:8">
      <c r="A239" s="67"/>
      <c r="B239" s="68" t="s">
        <v>16</v>
      </c>
      <c r="C239" s="67"/>
      <c r="D239" s="67"/>
      <c r="E239" s="65">
        <v>55</v>
      </c>
      <c r="F239" s="66" t="s">
        <v>13</v>
      </c>
      <c r="G239" s="206"/>
      <c r="H239" s="200" t="s">
        <v>17</v>
      </c>
    </row>
    <row r="240" s="200" customFormat="1" spans="1:8">
      <c r="A240" s="67"/>
      <c r="B240" s="68" t="s">
        <v>16</v>
      </c>
      <c r="C240" s="67"/>
      <c r="D240" s="67"/>
      <c r="E240" s="65">
        <v>65</v>
      </c>
      <c r="F240" s="66" t="s">
        <v>13</v>
      </c>
      <c r="G240" s="206">
        <v>6</v>
      </c>
      <c r="H240" s="200" t="s">
        <v>17</v>
      </c>
    </row>
    <row r="241" s="200" customFormat="1" spans="1:8">
      <c r="A241" s="67"/>
      <c r="B241" s="68" t="s">
        <v>16</v>
      </c>
      <c r="C241" s="67"/>
      <c r="D241" s="67"/>
      <c r="E241" s="65">
        <v>65</v>
      </c>
      <c r="F241" s="66" t="s">
        <v>11</v>
      </c>
      <c r="G241" s="206"/>
      <c r="H241" s="200" t="s">
        <v>17</v>
      </c>
    </row>
    <row r="242" s="200" customFormat="1" spans="1:8">
      <c r="A242" s="67"/>
      <c r="B242" s="65" t="s">
        <v>18</v>
      </c>
      <c r="C242" s="67"/>
      <c r="D242" s="67"/>
      <c r="E242" s="65">
        <v>70</v>
      </c>
      <c r="F242" s="66" t="s">
        <v>11</v>
      </c>
      <c r="G242" s="206"/>
      <c r="H242" s="200" t="s">
        <v>19</v>
      </c>
    </row>
    <row r="243" s="200" customFormat="1" spans="1:8">
      <c r="A243" s="67"/>
      <c r="B243" s="65" t="s">
        <v>18</v>
      </c>
      <c r="C243" s="67"/>
      <c r="D243" s="67"/>
      <c r="E243" s="65">
        <v>70</v>
      </c>
      <c r="F243" s="66" t="s">
        <v>13</v>
      </c>
      <c r="G243" s="206">
        <v>1</v>
      </c>
      <c r="H243" s="200" t="s">
        <v>19</v>
      </c>
    </row>
    <row r="244" s="200" customFormat="1" spans="1:8">
      <c r="A244" s="67"/>
      <c r="B244" s="65" t="s">
        <v>18</v>
      </c>
      <c r="C244" s="67"/>
      <c r="D244" s="67"/>
      <c r="E244" s="65">
        <v>77</v>
      </c>
      <c r="F244" s="66" t="s">
        <v>11</v>
      </c>
      <c r="G244" s="206"/>
      <c r="H244" s="200" t="s">
        <v>19</v>
      </c>
    </row>
    <row r="245" s="200" customFormat="1" spans="1:8">
      <c r="A245" s="67"/>
      <c r="B245" s="65" t="s">
        <v>18</v>
      </c>
      <c r="C245" s="67"/>
      <c r="D245" s="67"/>
      <c r="E245" s="65">
        <v>77</v>
      </c>
      <c r="F245" s="66" t="s">
        <v>13</v>
      </c>
      <c r="G245" s="206"/>
      <c r="H245" s="200" t="s">
        <v>19</v>
      </c>
    </row>
    <row r="246" s="200" customFormat="1" spans="1:8">
      <c r="A246" s="67"/>
      <c r="B246" s="65" t="s">
        <v>18</v>
      </c>
      <c r="C246" s="67"/>
      <c r="D246" s="67"/>
      <c r="E246" s="65">
        <v>87</v>
      </c>
      <c r="F246" s="66" t="s">
        <v>13</v>
      </c>
      <c r="G246" s="206">
        <v>1</v>
      </c>
      <c r="H246" s="200" t="s">
        <v>19</v>
      </c>
    </row>
    <row r="247" s="200" customFormat="1" spans="1:8">
      <c r="A247" s="67"/>
      <c r="B247" s="65" t="s">
        <v>18</v>
      </c>
      <c r="C247" s="67"/>
      <c r="D247" s="67"/>
      <c r="E247" s="65">
        <v>87</v>
      </c>
      <c r="F247" s="66" t="s">
        <v>11</v>
      </c>
      <c r="G247" s="206"/>
      <c r="H247" s="200" t="s">
        <v>19</v>
      </c>
    </row>
    <row r="248" s="200" customFormat="1" spans="1:8">
      <c r="A248" s="67"/>
      <c r="B248" s="65" t="s">
        <v>18</v>
      </c>
      <c r="C248" s="67"/>
      <c r="D248" s="67"/>
      <c r="E248" s="65">
        <v>95</v>
      </c>
      <c r="F248" s="66" t="s">
        <v>13</v>
      </c>
      <c r="G248" s="206">
        <v>5</v>
      </c>
      <c r="H248" s="200" t="s">
        <v>19</v>
      </c>
    </row>
    <row r="249" s="200" customFormat="1" spans="1:8">
      <c r="A249" s="67"/>
      <c r="B249" s="65" t="s">
        <v>18</v>
      </c>
      <c r="C249" s="67"/>
      <c r="D249" s="69"/>
      <c r="E249" s="65">
        <v>95</v>
      </c>
      <c r="F249" s="66" t="s">
        <v>11</v>
      </c>
      <c r="G249" s="206">
        <v>3</v>
      </c>
      <c r="H249" s="200" t="s">
        <v>19</v>
      </c>
    </row>
    <row r="250" s="200" customFormat="1" spans="1:8">
      <c r="A250" s="67"/>
      <c r="B250" s="65" t="s">
        <v>27</v>
      </c>
      <c r="C250" s="67"/>
      <c r="D250" s="67" t="s">
        <v>24</v>
      </c>
      <c r="E250" s="65">
        <v>65</v>
      </c>
      <c r="F250" s="66" t="s">
        <v>13</v>
      </c>
      <c r="G250" s="206">
        <v>3</v>
      </c>
      <c r="H250" s="200" t="s">
        <v>17</v>
      </c>
    </row>
    <row r="251" s="200" customFormat="1" spans="1:8">
      <c r="A251" s="67"/>
      <c r="B251" s="65" t="s">
        <v>27</v>
      </c>
      <c r="C251" s="67"/>
      <c r="D251" s="67"/>
      <c r="E251" s="65">
        <v>65</v>
      </c>
      <c r="F251" s="66" t="s">
        <v>11</v>
      </c>
      <c r="G251" s="206">
        <v>5</v>
      </c>
      <c r="H251" s="200" t="s">
        <v>17</v>
      </c>
    </row>
    <row r="252" s="200" customFormat="1" spans="1:8">
      <c r="A252" s="67"/>
      <c r="B252" s="65" t="s">
        <v>27</v>
      </c>
      <c r="C252" s="67"/>
      <c r="D252" s="67"/>
      <c r="E252" s="65">
        <v>55</v>
      </c>
      <c r="F252" s="66" t="s">
        <v>13</v>
      </c>
      <c r="G252" s="206">
        <v>2</v>
      </c>
      <c r="H252" s="200" t="s">
        <v>17</v>
      </c>
    </row>
    <row r="253" s="200" customFormat="1" spans="1:8">
      <c r="A253" s="67"/>
      <c r="B253" s="65" t="s">
        <v>27</v>
      </c>
      <c r="C253" s="67"/>
      <c r="D253" s="67"/>
      <c r="E253" s="65">
        <v>55</v>
      </c>
      <c r="F253" s="66" t="s">
        <v>11</v>
      </c>
      <c r="G253" s="206"/>
      <c r="H253" s="200" t="s">
        <v>17</v>
      </c>
    </row>
    <row r="254" s="200" customFormat="1" spans="1:8">
      <c r="A254" s="67"/>
      <c r="B254" s="65" t="s">
        <v>18</v>
      </c>
      <c r="C254" s="67"/>
      <c r="D254" s="67"/>
      <c r="E254" s="65">
        <v>70</v>
      </c>
      <c r="F254" s="66" t="s">
        <v>13</v>
      </c>
      <c r="G254" s="206">
        <v>2</v>
      </c>
      <c r="H254" s="200" t="s">
        <v>19</v>
      </c>
    </row>
    <row r="255" s="200" customFormat="1" spans="1:8">
      <c r="A255" s="67"/>
      <c r="B255" s="65" t="s">
        <v>18</v>
      </c>
      <c r="C255" s="67"/>
      <c r="D255" s="67"/>
      <c r="E255" s="65">
        <v>77</v>
      </c>
      <c r="F255" s="66" t="s">
        <v>11</v>
      </c>
      <c r="G255" s="206"/>
      <c r="H255" s="200" t="s">
        <v>19</v>
      </c>
    </row>
    <row r="256" s="200" customFormat="1" spans="1:8">
      <c r="A256" s="67"/>
      <c r="B256" s="65" t="s">
        <v>18</v>
      </c>
      <c r="C256" s="67"/>
      <c r="D256" s="67"/>
      <c r="E256" s="65">
        <v>77</v>
      </c>
      <c r="F256" s="66" t="s">
        <v>13</v>
      </c>
      <c r="G256" s="206"/>
      <c r="H256" s="200" t="s">
        <v>19</v>
      </c>
    </row>
    <row r="257" s="200" customFormat="1" spans="1:8">
      <c r="A257" s="67"/>
      <c r="B257" s="65" t="s">
        <v>18</v>
      </c>
      <c r="C257" s="67"/>
      <c r="D257" s="67"/>
      <c r="E257" s="65">
        <v>87</v>
      </c>
      <c r="F257" s="66" t="s">
        <v>11</v>
      </c>
      <c r="G257" s="206"/>
      <c r="H257" s="200" t="s">
        <v>19</v>
      </c>
    </row>
    <row r="258" s="200" customFormat="1" spans="1:8">
      <c r="A258" s="67"/>
      <c r="B258" s="65" t="s">
        <v>18</v>
      </c>
      <c r="C258" s="67"/>
      <c r="D258" s="67"/>
      <c r="E258" s="65">
        <v>87</v>
      </c>
      <c r="F258" s="66" t="s">
        <v>13</v>
      </c>
      <c r="G258" s="206">
        <v>6</v>
      </c>
      <c r="H258" s="200" t="s">
        <v>19</v>
      </c>
    </row>
    <row r="259" s="200" customFormat="1" spans="1:8">
      <c r="A259" s="67"/>
      <c r="B259" s="65" t="s">
        <v>18</v>
      </c>
      <c r="C259" s="67"/>
      <c r="D259" s="67"/>
      <c r="E259" s="65">
        <v>95</v>
      </c>
      <c r="F259" s="66" t="s">
        <v>11</v>
      </c>
      <c r="G259" s="206">
        <v>3</v>
      </c>
      <c r="H259" s="200" t="s">
        <v>19</v>
      </c>
    </row>
    <row r="260" s="200" customFormat="1" spans="1:8">
      <c r="A260" s="67"/>
      <c r="B260" s="65" t="s">
        <v>18</v>
      </c>
      <c r="C260" s="67"/>
      <c r="D260" s="69"/>
      <c r="E260" s="65">
        <v>95</v>
      </c>
      <c r="F260" s="66" t="s">
        <v>13</v>
      </c>
      <c r="G260" s="206">
        <v>6</v>
      </c>
      <c r="H260" s="200" t="s">
        <v>19</v>
      </c>
    </row>
    <row r="261" s="200" customFormat="1" spans="1:8">
      <c r="A261" s="67"/>
      <c r="B261" s="65" t="s">
        <v>14</v>
      </c>
      <c r="C261" s="67"/>
      <c r="D261" s="65" t="s">
        <v>20</v>
      </c>
      <c r="E261" s="65">
        <v>40</v>
      </c>
      <c r="F261" s="66" t="s">
        <v>13</v>
      </c>
      <c r="G261" s="206"/>
      <c r="H261" s="200" t="s">
        <v>15</v>
      </c>
    </row>
    <row r="262" s="200" customFormat="1" ht="16" customHeight="1" spans="1:8">
      <c r="A262" s="67"/>
      <c r="B262" s="65" t="s">
        <v>14</v>
      </c>
      <c r="C262" s="67"/>
      <c r="D262" s="65"/>
      <c r="E262" s="65">
        <v>50</v>
      </c>
      <c r="F262" s="66" t="s">
        <v>13</v>
      </c>
      <c r="G262" s="206"/>
      <c r="H262" s="200" t="s">
        <v>15</v>
      </c>
    </row>
    <row r="263" s="200" customFormat="1" ht="16" customHeight="1" spans="1:8">
      <c r="A263" s="67"/>
      <c r="B263" s="65" t="s">
        <v>14</v>
      </c>
      <c r="C263" s="67"/>
      <c r="D263" s="65"/>
      <c r="E263" s="65">
        <v>50</v>
      </c>
      <c r="F263" s="66" t="s">
        <v>11</v>
      </c>
      <c r="G263" s="206"/>
      <c r="H263" s="200" t="s">
        <v>15</v>
      </c>
    </row>
    <row r="264" s="200" customFormat="1" spans="1:8">
      <c r="A264" s="67"/>
      <c r="B264" s="68" t="s">
        <v>16</v>
      </c>
      <c r="C264" s="67"/>
      <c r="D264" s="65"/>
      <c r="E264" s="65">
        <v>55</v>
      </c>
      <c r="F264" s="66" t="s">
        <v>11</v>
      </c>
      <c r="G264" s="206">
        <v>1</v>
      </c>
      <c r="H264" s="200" t="s">
        <v>17</v>
      </c>
    </row>
    <row r="265" s="200" customFormat="1" spans="1:8">
      <c r="A265" s="67"/>
      <c r="B265" s="68" t="s">
        <v>16</v>
      </c>
      <c r="C265" s="67"/>
      <c r="D265" s="65"/>
      <c r="E265" s="65">
        <v>55</v>
      </c>
      <c r="F265" s="66" t="s">
        <v>13</v>
      </c>
      <c r="G265" s="206"/>
      <c r="H265" s="200" t="s">
        <v>17</v>
      </c>
    </row>
    <row r="266" s="200" customFormat="1" spans="1:8">
      <c r="A266" s="67"/>
      <c r="B266" s="68" t="s">
        <v>16</v>
      </c>
      <c r="C266" s="67"/>
      <c r="D266" s="65"/>
      <c r="E266" s="65">
        <v>65</v>
      </c>
      <c r="F266" s="66" t="s">
        <v>11</v>
      </c>
      <c r="G266" s="206">
        <v>21</v>
      </c>
      <c r="H266" s="200" t="s">
        <v>17</v>
      </c>
    </row>
    <row r="267" s="200" customFormat="1" spans="1:8">
      <c r="A267" s="67"/>
      <c r="B267" s="68" t="s">
        <v>16</v>
      </c>
      <c r="C267" s="67"/>
      <c r="D267" s="65"/>
      <c r="E267" s="65">
        <v>65</v>
      </c>
      <c r="F267" s="66" t="s">
        <v>13</v>
      </c>
      <c r="G267" s="206">
        <v>49</v>
      </c>
      <c r="H267" s="200" t="s">
        <v>17</v>
      </c>
    </row>
    <row r="268" s="200" customFormat="1" spans="1:8">
      <c r="A268" s="67"/>
      <c r="B268" s="65" t="s">
        <v>18</v>
      </c>
      <c r="C268" s="67"/>
      <c r="D268" s="65"/>
      <c r="E268" s="65">
        <v>70</v>
      </c>
      <c r="F268" s="66" t="s">
        <v>13</v>
      </c>
      <c r="G268" s="206">
        <v>9</v>
      </c>
      <c r="H268" s="200" t="s">
        <v>19</v>
      </c>
    </row>
    <row r="269" s="200" customFormat="1" spans="1:8">
      <c r="A269" s="67"/>
      <c r="B269" s="65" t="s">
        <v>18</v>
      </c>
      <c r="C269" s="67"/>
      <c r="D269" s="65"/>
      <c r="E269" s="65">
        <v>70</v>
      </c>
      <c r="F269" s="66" t="s">
        <v>11</v>
      </c>
      <c r="G269" s="206">
        <v>2</v>
      </c>
      <c r="H269" s="200" t="s">
        <v>19</v>
      </c>
    </row>
    <row r="270" s="200" customFormat="1" spans="1:8">
      <c r="A270" s="67"/>
      <c r="B270" s="65" t="s">
        <v>18</v>
      </c>
      <c r="C270" s="67"/>
      <c r="D270" s="65"/>
      <c r="E270" s="65">
        <v>77</v>
      </c>
      <c r="F270" s="66" t="s">
        <v>13</v>
      </c>
      <c r="G270" s="206"/>
      <c r="H270" s="200" t="s">
        <v>19</v>
      </c>
    </row>
    <row r="271" s="200" customFormat="1" spans="1:8">
      <c r="A271" s="67"/>
      <c r="B271" s="65" t="s">
        <v>18</v>
      </c>
      <c r="C271" s="67"/>
      <c r="D271" s="65"/>
      <c r="E271" s="65">
        <v>77</v>
      </c>
      <c r="F271" s="66" t="s">
        <v>11</v>
      </c>
      <c r="G271" s="206"/>
      <c r="H271" s="200" t="s">
        <v>19</v>
      </c>
    </row>
    <row r="272" s="200" customFormat="1" spans="1:8">
      <c r="A272" s="67"/>
      <c r="B272" s="65" t="s">
        <v>18</v>
      </c>
      <c r="C272" s="67"/>
      <c r="D272" s="65"/>
      <c r="E272" s="65">
        <v>80</v>
      </c>
      <c r="F272" s="66" t="s">
        <v>11</v>
      </c>
      <c r="G272" s="206"/>
      <c r="H272" s="200" t="s">
        <v>19</v>
      </c>
    </row>
    <row r="273" s="200" customFormat="1" spans="1:8">
      <c r="A273" s="67"/>
      <c r="B273" s="65" t="s">
        <v>18</v>
      </c>
      <c r="C273" s="67"/>
      <c r="D273" s="65"/>
      <c r="E273" s="65">
        <v>80</v>
      </c>
      <c r="F273" s="66" t="s">
        <v>13</v>
      </c>
      <c r="G273" s="206"/>
      <c r="H273" s="200" t="s">
        <v>19</v>
      </c>
    </row>
    <row r="274" s="200" customFormat="1" spans="1:8">
      <c r="A274" s="67"/>
      <c r="B274" s="65" t="s">
        <v>18</v>
      </c>
      <c r="C274" s="67"/>
      <c r="D274" s="65"/>
      <c r="E274" s="65">
        <v>87</v>
      </c>
      <c r="F274" s="66" t="s">
        <v>11</v>
      </c>
      <c r="G274" s="206">
        <v>3</v>
      </c>
      <c r="H274" s="200" t="s">
        <v>19</v>
      </c>
    </row>
    <row r="275" s="200" customFormat="1" spans="1:8">
      <c r="A275" s="67"/>
      <c r="B275" s="65" t="s">
        <v>18</v>
      </c>
      <c r="C275" s="67"/>
      <c r="D275" s="65"/>
      <c r="E275" s="65">
        <v>87</v>
      </c>
      <c r="F275" s="66" t="s">
        <v>13</v>
      </c>
      <c r="G275" s="206">
        <v>62</v>
      </c>
      <c r="H275" s="200" t="s">
        <v>19</v>
      </c>
    </row>
    <row r="276" s="200" customFormat="1" spans="1:8">
      <c r="A276" s="67"/>
      <c r="B276" s="65" t="s">
        <v>18</v>
      </c>
      <c r="C276" s="67"/>
      <c r="D276" s="65"/>
      <c r="E276" s="65">
        <v>95</v>
      </c>
      <c r="F276" s="66" t="s">
        <v>13</v>
      </c>
      <c r="G276" s="206">
        <v>1</v>
      </c>
      <c r="H276" s="200" t="s">
        <v>19</v>
      </c>
    </row>
    <row r="277" s="200" customFormat="1" spans="1:8">
      <c r="A277" s="67"/>
      <c r="B277" s="65" t="s">
        <v>18</v>
      </c>
      <c r="C277" s="67"/>
      <c r="D277" s="65"/>
      <c r="E277" s="65">
        <v>95</v>
      </c>
      <c r="F277" s="66" t="s">
        <v>11</v>
      </c>
      <c r="G277" s="206">
        <v>6</v>
      </c>
      <c r="H277" s="200" t="s">
        <v>19</v>
      </c>
    </row>
    <row r="278" s="200" customFormat="1" spans="1:8">
      <c r="A278" s="67"/>
      <c r="B278" s="65" t="s">
        <v>18</v>
      </c>
      <c r="C278" s="67"/>
      <c r="D278" s="65"/>
      <c r="E278" s="65">
        <v>102</v>
      </c>
      <c r="F278" s="66" t="s">
        <v>11</v>
      </c>
      <c r="G278" s="206">
        <v>5</v>
      </c>
      <c r="H278" s="200" t="s">
        <v>19</v>
      </c>
    </row>
    <row r="279" s="200" customFormat="1" spans="1:8">
      <c r="A279" s="69"/>
      <c r="B279" s="65" t="s">
        <v>18</v>
      </c>
      <c r="C279" s="69"/>
      <c r="D279" s="65"/>
      <c r="E279" s="65">
        <v>102</v>
      </c>
      <c r="F279" s="66" t="s">
        <v>13</v>
      </c>
      <c r="G279" s="206">
        <v>6</v>
      </c>
      <c r="H279" s="200" t="s">
        <v>19</v>
      </c>
    </row>
    <row r="280" s="200" customFormat="1" spans="1:7">
      <c r="A280" s="207"/>
      <c r="B280" s="63"/>
      <c r="C280" s="207"/>
      <c r="D280" s="207"/>
      <c r="E280" s="207"/>
      <c r="F280" s="208"/>
      <c r="G280" s="206"/>
    </row>
    <row r="281" s="200" customFormat="1" spans="1:8">
      <c r="A281" s="70" t="s">
        <v>36</v>
      </c>
      <c r="B281" s="71" t="s">
        <v>9</v>
      </c>
      <c r="C281" s="72" t="str">
        <f>_xlfn.DISPIMG("ID_3D60B72D2E80464794223C37773A63EA",1)</f>
        <v>=DISPIMG("ID_3D60B72D2E80464794223C37773A63EA",1)</v>
      </c>
      <c r="D281" s="72" t="s">
        <v>20</v>
      </c>
      <c r="E281" s="70">
        <v>20</v>
      </c>
      <c r="F281" s="73" t="s">
        <v>11</v>
      </c>
      <c r="G281" s="206">
        <v>12</v>
      </c>
      <c r="H281" s="200" t="s">
        <v>12</v>
      </c>
    </row>
    <row r="282" s="200" customFormat="1" spans="1:8">
      <c r="A282" s="70"/>
      <c r="B282" s="71" t="s">
        <v>9</v>
      </c>
      <c r="C282" s="74"/>
      <c r="D282" s="74"/>
      <c r="E282" s="70">
        <v>20</v>
      </c>
      <c r="F282" s="73" t="s">
        <v>13</v>
      </c>
      <c r="G282" s="206">
        <v>8</v>
      </c>
      <c r="H282" s="200" t="s">
        <v>12</v>
      </c>
    </row>
    <row r="283" s="200" customFormat="1" spans="1:8">
      <c r="A283" s="70"/>
      <c r="B283" s="71" t="s">
        <v>9</v>
      </c>
      <c r="C283" s="74"/>
      <c r="D283" s="74"/>
      <c r="E283" s="70">
        <v>30</v>
      </c>
      <c r="F283" s="73" t="s">
        <v>11</v>
      </c>
      <c r="G283" s="206">
        <v>9</v>
      </c>
      <c r="H283" s="200" t="s">
        <v>12</v>
      </c>
    </row>
    <row r="284" s="200" customFormat="1" spans="1:8">
      <c r="A284" s="70"/>
      <c r="B284" s="71" t="s">
        <v>9</v>
      </c>
      <c r="C284" s="74"/>
      <c r="D284" s="74"/>
      <c r="E284" s="70">
        <v>30</v>
      </c>
      <c r="F284" s="73" t="s">
        <v>13</v>
      </c>
      <c r="G284" s="206">
        <v>27</v>
      </c>
      <c r="H284" s="200" t="s">
        <v>12</v>
      </c>
    </row>
    <row r="285" s="200" customFormat="1" spans="1:8">
      <c r="A285" s="70"/>
      <c r="B285" s="71" t="s">
        <v>14</v>
      </c>
      <c r="C285" s="74"/>
      <c r="D285" s="74"/>
      <c r="E285" s="70">
        <v>40</v>
      </c>
      <c r="F285" s="73" t="s">
        <v>13</v>
      </c>
      <c r="G285" s="206">
        <v>17</v>
      </c>
      <c r="H285" s="200" t="s">
        <v>37</v>
      </c>
    </row>
    <row r="286" s="200" customFormat="1" spans="1:8">
      <c r="A286" s="70"/>
      <c r="B286" s="71" t="s">
        <v>14</v>
      </c>
      <c r="C286" s="74"/>
      <c r="D286" s="74"/>
      <c r="E286" s="70">
        <v>40</v>
      </c>
      <c r="F286" s="73" t="s">
        <v>11</v>
      </c>
      <c r="G286" s="206">
        <v>8</v>
      </c>
      <c r="H286" s="200" t="s">
        <v>37</v>
      </c>
    </row>
    <row r="287" s="200" customFormat="1" spans="1:8">
      <c r="A287" s="70"/>
      <c r="B287" s="71" t="s">
        <v>14</v>
      </c>
      <c r="C287" s="74"/>
      <c r="D287" s="74"/>
      <c r="E287" s="70">
        <v>50</v>
      </c>
      <c r="F287" s="73" t="s">
        <v>11</v>
      </c>
      <c r="G287" s="206"/>
      <c r="H287" s="200" t="s">
        <v>37</v>
      </c>
    </row>
    <row r="288" s="200" customFormat="1" spans="1:8">
      <c r="A288" s="70"/>
      <c r="B288" s="71" t="s">
        <v>14</v>
      </c>
      <c r="C288" s="74"/>
      <c r="D288" s="74"/>
      <c r="E288" s="70">
        <v>50</v>
      </c>
      <c r="F288" s="73" t="s">
        <v>13</v>
      </c>
      <c r="G288" s="206">
        <v>19</v>
      </c>
      <c r="H288" s="200" t="s">
        <v>37</v>
      </c>
    </row>
    <row r="289" s="200" customFormat="1" spans="1:8">
      <c r="A289" s="70"/>
      <c r="B289" s="71" t="s">
        <v>16</v>
      </c>
      <c r="C289" s="74"/>
      <c r="D289" s="74"/>
      <c r="E289" s="70">
        <v>55</v>
      </c>
      <c r="F289" s="73" t="s">
        <v>11</v>
      </c>
      <c r="G289" s="206"/>
      <c r="H289" s="200" t="s">
        <v>38</v>
      </c>
    </row>
    <row r="290" s="200" customFormat="1" spans="1:8">
      <c r="A290" s="70"/>
      <c r="B290" s="71" t="s">
        <v>16</v>
      </c>
      <c r="C290" s="74"/>
      <c r="D290" s="74"/>
      <c r="E290" s="70">
        <v>55</v>
      </c>
      <c r="F290" s="73" t="s">
        <v>13</v>
      </c>
      <c r="G290" s="206"/>
      <c r="H290" s="200" t="s">
        <v>38</v>
      </c>
    </row>
    <row r="291" s="200" customFormat="1" spans="1:8">
      <c r="A291" s="70"/>
      <c r="B291" s="71" t="s">
        <v>16</v>
      </c>
      <c r="C291" s="74"/>
      <c r="D291" s="74"/>
      <c r="E291" s="70">
        <v>65</v>
      </c>
      <c r="F291" s="73" t="s">
        <v>11</v>
      </c>
      <c r="G291" s="206"/>
      <c r="H291" s="200" t="s">
        <v>38</v>
      </c>
    </row>
    <row r="292" s="200" customFormat="1" spans="1:8">
      <c r="A292" s="70"/>
      <c r="B292" s="71" t="s">
        <v>16</v>
      </c>
      <c r="C292" s="74"/>
      <c r="D292" s="74"/>
      <c r="E292" s="70">
        <v>65</v>
      </c>
      <c r="F292" s="73" t="s">
        <v>13</v>
      </c>
      <c r="G292" s="206">
        <v>13</v>
      </c>
      <c r="H292" s="200" t="s">
        <v>38</v>
      </c>
    </row>
    <row r="293" s="200" customFormat="1" spans="1:8">
      <c r="A293" s="70"/>
      <c r="B293" s="70" t="s">
        <v>18</v>
      </c>
      <c r="C293" s="74"/>
      <c r="D293" s="74"/>
      <c r="E293" s="70">
        <v>70</v>
      </c>
      <c r="F293" s="73" t="s">
        <v>11</v>
      </c>
      <c r="G293" s="206"/>
      <c r="H293" s="200" t="s">
        <v>39</v>
      </c>
    </row>
    <row r="294" s="200" customFormat="1" spans="1:8">
      <c r="A294" s="70"/>
      <c r="B294" s="70" t="s">
        <v>18</v>
      </c>
      <c r="C294" s="74"/>
      <c r="D294" s="74"/>
      <c r="E294" s="70">
        <v>70</v>
      </c>
      <c r="F294" s="73" t="s">
        <v>13</v>
      </c>
      <c r="G294" s="206">
        <v>2</v>
      </c>
      <c r="H294" s="200" t="s">
        <v>39</v>
      </c>
    </row>
    <row r="295" s="200" customFormat="1" spans="1:8">
      <c r="A295" s="70"/>
      <c r="B295" s="70" t="s">
        <v>18</v>
      </c>
      <c r="C295" s="74"/>
      <c r="D295" s="74"/>
      <c r="E295" s="70">
        <v>77</v>
      </c>
      <c r="F295" s="73" t="s">
        <v>13</v>
      </c>
      <c r="G295" s="206"/>
      <c r="H295" s="200" t="s">
        <v>39</v>
      </c>
    </row>
    <row r="296" s="200" customFormat="1" spans="1:9">
      <c r="A296" s="70"/>
      <c r="B296" s="70" t="s">
        <v>18</v>
      </c>
      <c r="C296" s="74"/>
      <c r="D296" s="74"/>
      <c r="E296" s="70">
        <v>77</v>
      </c>
      <c r="F296" s="73" t="s">
        <v>11</v>
      </c>
      <c r="G296" s="206"/>
      <c r="H296" s="200" t="s">
        <v>39</v>
      </c>
      <c r="I296" s="209"/>
    </row>
    <row r="297" s="200" customFormat="1" spans="1:8">
      <c r="A297" s="70"/>
      <c r="B297" s="70" t="s">
        <v>18</v>
      </c>
      <c r="C297" s="74"/>
      <c r="D297" s="74"/>
      <c r="E297" s="70">
        <v>87</v>
      </c>
      <c r="F297" s="73" t="s">
        <v>11</v>
      </c>
      <c r="G297" s="206"/>
      <c r="H297" s="200" t="s">
        <v>39</v>
      </c>
    </row>
    <row r="298" s="200" customFormat="1" spans="1:8">
      <c r="A298" s="70"/>
      <c r="B298" s="70" t="s">
        <v>18</v>
      </c>
      <c r="C298" s="74"/>
      <c r="D298" s="74"/>
      <c r="E298" s="70">
        <v>87</v>
      </c>
      <c r="F298" s="73" t="s">
        <v>13</v>
      </c>
      <c r="G298" s="206"/>
      <c r="H298" s="200" t="s">
        <v>39</v>
      </c>
    </row>
    <row r="299" s="200" customFormat="1" spans="1:8">
      <c r="A299" s="70"/>
      <c r="B299" s="70" t="s">
        <v>18</v>
      </c>
      <c r="C299" s="74"/>
      <c r="D299" s="74"/>
      <c r="E299" s="70">
        <v>95</v>
      </c>
      <c r="F299" s="73" t="s">
        <v>11</v>
      </c>
      <c r="G299" s="206"/>
      <c r="H299" s="200" t="s">
        <v>39</v>
      </c>
    </row>
    <row r="300" s="200" customFormat="1" spans="1:8">
      <c r="A300" s="70"/>
      <c r="B300" s="70" t="s">
        <v>18</v>
      </c>
      <c r="C300" s="74"/>
      <c r="D300" s="74"/>
      <c r="E300" s="70">
        <v>102</v>
      </c>
      <c r="F300" s="73" t="s">
        <v>13</v>
      </c>
      <c r="G300" s="206">
        <v>5</v>
      </c>
      <c r="H300" s="200" t="s">
        <v>39</v>
      </c>
    </row>
    <row r="301" s="200" customFormat="1" spans="1:8">
      <c r="A301" s="70"/>
      <c r="B301" s="70" t="s">
        <v>18</v>
      </c>
      <c r="C301" s="74"/>
      <c r="D301" s="76"/>
      <c r="E301" s="70">
        <v>102</v>
      </c>
      <c r="F301" s="73" t="s">
        <v>11</v>
      </c>
      <c r="G301" s="206">
        <v>2</v>
      </c>
      <c r="H301" s="200" t="s">
        <v>39</v>
      </c>
    </row>
    <row r="302" s="200" customFormat="1" spans="1:8">
      <c r="A302" s="70"/>
      <c r="B302" s="71" t="s">
        <v>9</v>
      </c>
      <c r="C302" s="74"/>
      <c r="D302" s="70" t="s">
        <v>10</v>
      </c>
      <c r="E302" s="70">
        <v>20</v>
      </c>
      <c r="F302" s="73" t="s">
        <v>11</v>
      </c>
      <c r="G302" s="206">
        <v>13</v>
      </c>
      <c r="H302" s="200" t="s">
        <v>12</v>
      </c>
    </row>
    <row r="303" s="200" customFormat="1" spans="1:8">
      <c r="A303" s="70"/>
      <c r="B303" s="71" t="s">
        <v>9</v>
      </c>
      <c r="C303" s="74"/>
      <c r="D303" s="70"/>
      <c r="E303" s="70">
        <v>20</v>
      </c>
      <c r="F303" s="73" t="s">
        <v>13</v>
      </c>
      <c r="G303" s="206">
        <v>29</v>
      </c>
      <c r="H303" s="200" t="s">
        <v>12</v>
      </c>
    </row>
    <row r="304" s="200" customFormat="1" spans="1:8">
      <c r="A304" s="70"/>
      <c r="B304" s="71" t="s">
        <v>9</v>
      </c>
      <c r="C304" s="74"/>
      <c r="D304" s="70"/>
      <c r="E304" s="70">
        <v>30</v>
      </c>
      <c r="F304" s="73" t="s">
        <v>11</v>
      </c>
      <c r="G304" s="206">
        <v>15</v>
      </c>
      <c r="H304" s="200" t="s">
        <v>12</v>
      </c>
    </row>
    <row r="305" s="200" customFormat="1" spans="1:8">
      <c r="A305" s="70"/>
      <c r="B305" s="71" t="s">
        <v>9</v>
      </c>
      <c r="C305" s="74"/>
      <c r="D305" s="70"/>
      <c r="E305" s="70">
        <v>30</v>
      </c>
      <c r="F305" s="73" t="s">
        <v>13</v>
      </c>
      <c r="G305" s="206">
        <v>25</v>
      </c>
      <c r="H305" s="200" t="s">
        <v>12</v>
      </c>
    </row>
    <row r="306" s="200" customFormat="1" spans="1:8">
      <c r="A306" s="70"/>
      <c r="B306" s="71" t="s">
        <v>14</v>
      </c>
      <c r="C306" s="74"/>
      <c r="D306" s="70"/>
      <c r="E306" s="70">
        <v>40</v>
      </c>
      <c r="F306" s="73" t="s">
        <v>11</v>
      </c>
      <c r="G306" s="206">
        <v>9</v>
      </c>
      <c r="H306" s="200" t="s">
        <v>37</v>
      </c>
    </row>
    <row r="307" s="200" customFormat="1" spans="1:8">
      <c r="A307" s="70"/>
      <c r="B307" s="71" t="s">
        <v>14</v>
      </c>
      <c r="C307" s="74"/>
      <c r="D307" s="70"/>
      <c r="E307" s="70">
        <v>40</v>
      </c>
      <c r="F307" s="73" t="s">
        <v>13</v>
      </c>
      <c r="G307" s="206">
        <v>10</v>
      </c>
      <c r="H307" s="200" t="s">
        <v>37</v>
      </c>
    </row>
    <row r="308" s="200" customFormat="1" spans="1:8">
      <c r="A308" s="70"/>
      <c r="B308" s="71" t="s">
        <v>14</v>
      </c>
      <c r="C308" s="74"/>
      <c r="D308" s="70"/>
      <c r="E308" s="70">
        <v>50</v>
      </c>
      <c r="F308" s="73" t="s">
        <v>13</v>
      </c>
      <c r="G308" s="206">
        <v>12</v>
      </c>
      <c r="H308" s="200" t="s">
        <v>37</v>
      </c>
    </row>
    <row r="309" s="200" customFormat="1" spans="1:8">
      <c r="A309" s="70"/>
      <c r="B309" s="71" t="s">
        <v>14</v>
      </c>
      <c r="C309" s="74"/>
      <c r="D309" s="70"/>
      <c r="E309" s="70">
        <v>50</v>
      </c>
      <c r="F309" s="73" t="s">
        <v>11</v>
      </c>
      <c r="G309" s="206">
        <v>7</v>
      </c>
      <c r="H309" s="200" t="s">
        <v>37</v>
      </c>
    </row>
    <row r="310" s="200" customFormat="1" spans="1:8">
      <c r="A310" s="70"/>
      <c r="B310" s="71" t="s">
        <v>16</v>
      </c>
      <c r="C310" s="74"/>
      <c r="D310" s="70"/>
      <c r="E310" s="70">
        <v>55</v>
      </c>
      <c r="F310" s="73" t="s">
        <v>13</v>
      </c>
      <c r="G310" s="206"/>
      <c r="H310" s="200" t="s">
        <v>38</v>
      </c>
    </row>
    <row r="311" s="200" customFormat="1" spans="1:8">
      <c r="A311" s="70"/>
      <c r="B311" s="71" t="s">
        <v>16</v>
      </c>
      <c r="C311" s="74"/>
      <c r="D311" s="70"/>
      <c r="E311" s="70">
        <v>55</v>
      </c>
      <c r="F311" s="73" t="s">
        <v>11</v>
      </c>
      <c r="G311" s="206"/>
      <c r="H311" s="200" t="s">
        <v>38</v>
      </c>
    </row>
    <row r="312" s="200" customFormat="1" spans="1:8">
      <c r="A312" s="70"/>
      <c r="B312" s="71" t="s">
        <v>16</v>
      </c>
      <c r="C312" s="74"/>
      <c r="D312" s="70"/>
      <c r="E312" s="70">
        <v>65</v>
      </c>
      <c r="F312" s="73" t="s">
        <v>11</v>
      </c>
      <c r="G312" s="206"/>
      <c r="H312" s="200" t="s">
        <v>38</v>
      </c>
    </row>
    <row r="313" s="200" customFormat="1" spans="1:8">
      <c r="A313" s="70"/>
      <c r="B313" s="71" t="s">
        <v>16</v>
      </c>
      <c r="C313" s="74"/>
      <c r="D313" s="70"/>
      <c r="E313" s="70">
        <v>65</v>
      </c>
      <c r="F313" s="73" t="s">
        <v>13</v>
      </c>
      <c r="G313" s="206">
        <v>9</v>
      </c>
      <c r="H313" s="200" t="s">
        <v>38</v>
      </c>
    </row>
    <row r="314" s="200" customFormat="1" spans="1:8">
      <c r="A314" s="70"/>
      <c r="B314" s="70" t="s">
        <v>18</v>
      </c>
      <c r="C314" s="74"/>
      <c r="D314" s="70"/>
      <c r="E314" s="70">
        <v>70</v>
      </c>
      <c r="F314" s="73" t="s">
        <v>13</v>
      </c>
      <c r="G314" s="206"/>
      <c r="H314" s="200" t="s">
        <v>39</v>
      </c>
    </row>
    <row r="315" s="200" customFormat="1" spans="1:8">
      <c r="A315" s="70"/>
      <c r="B315" s="70" t="s">
        <v>18</v>
      </c>
      <c r="C315" s="74"/>
      <c r="D315" s="70"/>
      <c r="E315" s="70">
        <v>70</v>
      </c>
      <c r="F315" s="73" t="s">
        <v>11</v>
      </c>
      <c r="G315" s="206"/>
      <c r="H315" s="200" t="s">
        <v>39</v>
      </c>
    </row>
    <row r="316" s="200" customFormat="1" spans="1:8">
      <c r="A316" s="70"/>
      <c r="B316" s="70" t="s">
        <v>18</v>
      </c>
      <c r="C316" s="74"/>
      <c r="D316" s="70"/>
      <c r="E316" s="70">
        <v>77</v>
      </c>
      <c r="F316" s="73" t="s">
        <v>11</v>
      </c>
      <c r="G316" s="206"/>
      <c r="H316" s="200" t="s">
        <v>39</v>
      </c>
    </row>
    <row r="317" s="200" customFormat="1" spans="1:8">
      <c r="A317" s="70"/>
      <c r="B317" s="70" t="s">
        <v>18</v>
      </c>
      <c r="C317" s="74"/>
      <c r="D317" s="70"/>
      <c r="E317" s="70">
        <v>87</v>
      </c>
      <c r="F317" s="73" t="s">
        <v>13</v>
      </c>
      <c r="G317" s="206"/>
      <c r="H317" s="200" t="s">
        <v>39</v>
      </c>
    </row>
    <row r="318" s="200" customFormat="1" spans="1:8">
      <c r="A318" s="70"/>
      <c r="B318" s="70" t="s">
        <v>18</v>
      </c>
      <c r="C318" s="74"/>
      <c r="D318" s="70"/>
      <c r="E318" s="70">
        <v>95</v>
      </c>
      <c r="F318" s="73" t="s">
        <v>13</v>
      </c>
      <c r="G318" s="206">
        <v>1</v>
      </c>
      <c r="H318" s="200" t="s">
        <v>39</v>
      </c>
    </row>
    <row r="319" s="200" customFormat="1" spans="1:8">
      <c r="A319" s="70"/>
      <c r="B319" s="70" t="s">
        <v>18</v>
      </c>
      <c r="C319" s="74"/>
      <c r="D319" s="70"/>
      <c r="E319" s="70">
        <v>102</v>
      </c>
      <c r="F319" s="73" t="s">
        <v>13</v>
      </c>
      <c r="G319" s="206">
        <v>3</v>
      </c>
      <c r="H319" s="200" t="s">
        <v>39</v>
      </c>
    </row>
    <row r="320" s="200" customFormat="1" spans="1:8">
      <c r="A320" s="70"/>
      <c r="B320" s="70" t="s">
        <v>18</v>
      </c>
      <c r="C320" s="76"/>
      <c r="D320" s="70"/>
      <c r="E320" s="70">
        <v>100</v>
      </c>
      <c r="F320" s="73" t="s">
        <v>11</v>
      </c>
      <c r="G320" s="206">
        <v>5</v>
      </c>
      <c r="H320" s="200" t="s">
        <v>39</v>
      </c>
    </row>
    <row r="321" s="200" customFormat="1" spans="1:8">
      <c r="A321" s="77" t="s">
        <v>40</v>
      </c>
      <c r="B321" s="78" t="s">
        <v>16</v>
      </c>
      <c r="C321" s="79" t="str">
        <f>_xlfn.DISPIMG("ID_52836248FED145E99104F6C955787D7D",1)</f>
        <v>=DISPIMG("ID_52836248FED145E99104F6C955787D7D",1)</v>
      </c>
      <c r="D321" s="79" t="s">
        <v>20</v>
      </c>
      <c r="E321" s="78">
        <v>55</v>
      </c>
      <c r="F321" s="80" t="s">
        <v>13</v>
      </c>
      <c r="G321" s="206"/>
      <c r="H321" s="200" t="s">
        <v>38</v>
      </c>
    </row>
    <row r="322" s="200" customFormat="1" spans="1:8">
      <c r="A322" s="77"/>
      <c r="B322" s="78" t="s">
        <v>16</v>
      </c>
      <c r="C322" s="77"/>
      <c r="D322" s="77"/>
      <c r="E322" s="78">
        <v>55</v>
      </c>
      <c r="F322" s="80" t="s">
        <v>11</v>
      </c>
      <c r="G322" s="206"/>
      <c r="H322" s="200" t="s">
        <v>38</v>
      </c>
    </row>
    <row r="323" s="200" customFormat="1" spans="1:8">
      <c r="A323" s="77"/>
      <c r="B323" s="78" t="s">
        <v>16</v>
      </c>
      <c r="C323" s="77"/>
      <c r="D323" s="77"/>
      <c r="E323" s="78">
        <v>65</v>
      </c>
      <c r="F323" s="80" t="s">
        <v>13</v>
      </c>
      <c r="G323" s="206">
        <v>56</v>
      </c>
      <c r="H323" s="200" t="s">
        <v>38</v>
      </c>
    </row>
    <row r="324" s="200" customFormat="1" spans="1:8">
      <c r="A324" s="77"/>
      <c r="B324" s="78" t="s">
        <v>16</v>
      </c>
      <c r="C324" s="77"/>
      <c r="D324" s="77"/>
      <c r="E324" s="78">
        <v>65</v>
      </c>
      <c r="F324" s="80" t="s">
        <v>11</v>
      </c>
      <c r="G324" s="206">
        <v>17</v>
      </c>
      <c r="H324" s="200" t="s">
        <v>38</v>
      </c>
    </row>
    <row r="325" s="200" customFormat="1" spans="1:8">
      <c r="A325" s="77"/>
      <c r="B325" s="78" t="s">
        <v>18</v>
      </c>
      <c r="C325" s="77"/>
      <c r="D325" s="77"/>
      <c r="E325" s="78">
        <v>70</v>
      </c>
      <c r="F325" s="80" t="s">
        <v>13</v>
      </c>
      <c r="G325" s="206">
        <v>63</v>
      </c>
      <c r="H325" s="200" t="s">
        <v>19</v>
      </c>
    </row>
    <row r="326" s="200" customFormat="1" spans="1:8">
      <c r="A326" s="77"/>
      <c r="B326" s="78" t="s">
        <v>18</v>
      </c>
      <c r="C326" s="77"/>
      <c r="D326" s="77"/>
      <c r="E326" s="78">
        <v>70</v>
      </c>
      <c r="F326" s="80" t="s">
        <v>11</v>
      </c>
      <c r="G326" s="206">
        <v>26</v>
      </c>
      <c r="H326" s="200" t="s">
        <v>19</v>
      </c>
    </row>
    <row r="327" s="200" customFormat="1" spans="1:8">
      <c r="A327" s="77"/>
      <c r="B327" s="78" t="s">
        <v>18</v>
      </c>
      <c r="C327" s="77"/>
      <c r="D327" s="77"/>
      <c r="E327" s="78">
        <v>77</v>
      </c>
      <c r="F327" s="80" t="s">
        <v>13</v>
      </c>
      <c r="G327" s="206"/>
      <c r="H327" s="200" t="s">
        <v>41</v>
      </c>
    </row>
    <row r="328" s="200" customFormat="1" spans="1:9">
      <c r="A328" s="77"/>
      <c r="B328" s="78" t="s">
        <v>18</v>
      </c>
      <c r="C328" s="77"/>
      <c r="D328" s="77"/>
      <c r="E328" s="78">
        <v>77</v>
      </c>
      <c r="F328" s="80" t="s">
        <v>11</v>
      </c>
      <c r="G328" s="206"/>
      <c r="H328" s="200" t="s">
        <v>41</v>
      </c>
      <c r="I328" s="209"/>
    </row>
    <row r="329" s="200" customFormat="1" spans="1:8">
      <c r="A329" s="77"/>
      <c r="B329" s="78" t="s">
        <v>18</v>
      </c>
      <c r="C329" s="77"/>
      <c r="D329" s="77"/>
      <c r="E329" s="78">
        <v>87</v>
      </c>
      <c r="F329" s="80" t="s">
        <v>13</v>
      </c>
      <c r="G329" s="206">
        <v>23</v>
      </c>
      <c r="H329" s="200" t="s">
        <v>41</v>
      </c>
    </row>
    <row r="330" s="200" customFormat="1" spans="1:8">
      <c r="A330" s="77"/>
      <c r="B330" s="78" t="s">
        <v>18</v>
      </c>
      <c r="C330" s="77"/>
      <c r="D330" s="77"/>
      <c r="E330" s="78">
        <v>87</v>
      </c>
      <c r="F330" s="80" t="s">
        <v>11</v>
      </c>
      <c r="G330" s="206"/>
      <c r="H330" s="200" t="s">
        <v>41</v>
      </c>
    </row>
    <row r="331" s="200" customFormat="1" spans="1:8">
      <c r="A331" s="77"/>
      <c r="B331" s="78" t="s">
        <v>18</v>
      </c>
      <c r="C331" s="77"/>
      <c r="D331" s="77"/>
      <c r="E331" s="78">
        <v>95</v>
      </c>
      <c r="F331" s="80" t="s">
        <v>13</v>
      </c>
      <c r="G331" s="206"/>
      <c r="H331" s="200" t="s">
        <v>41</v>
      </c>
    </row>
    <row r="332" s="200" customFormat="1" spans="1:8">
      <c r="A332" s="77"/>
      <c r="B332" s="78" t="s">
        <v>18</v>
      </c>
      <c r="C332" s="77"/>
      <c r="D332" s="77"/>
      <c r="E332" s="78">
        <v>102</v>
      </c>
      <c r="F332" s="80" t="s">
        <v>13</v>
      </c>
      <c r="G332" s="206">
        <v>10</v>
      </c>
      <c r="H332" s="200" t="s">
        <v>41</v>
      </c>
    </row>
    <row r="333" s="200" customFormat="1" spans="1:8">
      <c r="A333" s="77"/>
      <c r="B333" s="78" t="s">
        <v>18</v>
      </c>
      <c r="C333" s="77"/>
      <c r="D333" s="81"/>
      <c r="E333" s="78">
        <v>102</v>
      </c>
      <c r="F333" s="80" t="s">
        <v>11</v>
      </c>
      <c r="G333" s="206">
        <v>2</v>
      </c>
      <c r="H333" s="200" t="s">
        <v>41</v>
      </c>
    </row>
    <row r="334" s="200" customFormat="1" spans="1:8">
      <c r="A334" s="77"/>
      <c r="B334" s="78" t="s">
        <v>16</v>
      </c>
      <c r="C334" s="77"/>
      <c r="D334" s="77" t="s">
        <v>10</v>
      </c>
      <c r="E334" s="78">
        <v>55</v>
      </c>
      <c r="F334" s="80" t="s">
        <v>13</v>
      </c>
      <c r="G334" s="206">
        <v>49</v>
      </c>
      <c r="H334" s="200" t="s">
        <v>38</v>
      </c>
    </row>
    <row r="335" s="200" customFormat="1" spans="1:8">
      <c r="A335" s="77"/>
      <c r="B335" s="78" t="s">
        <v>16</v>
      </c>
      <c r="C335" s="77"/>
      <c r="D335" s="77"/>
      <c r="E335" s="78">
        <v>55</v>
      </c>
      <c r="F335" s="80" t="s">
        <v>11</v>
      </c>
      <c r="G335" s="206">
        <v>5</v>
      </c>
      <c r="H335" s="200" t="s">
        <v>38</v>
      </c>
    </row>
    <row r="336" s="200" customFormat="1" spans="1:8">
      <c r="A336" s="77"/>
      <c r="B336" s="78" t="s">
        <v>16</v>
      </c>
      <c r="C336" s="77"/>
      <c r="D336" s="77"/>
      <c r="E336" s="78">
        <v>65</v>
      </c>
      <c r="F336" s="80" t="s">
        <v>11</v>
      </c>
      <c r="G336" s="206">
        <v>6</v>
      </c>
      <c r="H336" s="200" t="s">
        <v>38</v>
      </c>
    </row>
    <row r="337" s="200" customFormat="1" spans="1:8">
      <c r="A337" s="77"/>
      <c r="B337" s="78" t="s">
        <v>16</v>
      </c>
      <c r="C337" s="77"/>
      <c r="D337" s="77"/>
      <c r="E337" s="78">
        <v>65</v>
      </c>
      <c r="F337" s="80" t="s">
        <v>13</v>
      </c>
      <c r="G337" s="206">
        <v>27</v>
      </c>
      <c r="H337" s="200" t="s">
        <v>38</v>
      </c>
    </row>
    <row r="338" s="200" customFormat="1" spans="1:8">
      <c r="A338" s="77"/>
      <c r="B338" s="78" t="s">
        <v>18</v>
      </c>
      <c r="C338" s="77"/>
      <c r="D338" s="77"/>
      <c r="E338" s="78">
        <v>70</v>
      </c>
      <c r="F338" s="80" t="s">
        <v>13</v>
      </c>
      <c r="G338" s="206">
        <v>21</v>
      </c>
      <c r="H338" s="200" t="s">
        <v>19</v>
      </c>
    </row>
    <row r="339" s="200" customFormat="1" spans="1:8">
      <c r="A339" s="77"/>
      <c r="B339" s="78" t="s">
        <v>18</v>
      </c>
      <c r="C339" s="77"/>
      <c r="D339" s="77"/>
      <c r="E339" s="78">
        <v>70</v>
      </c>
      <c r="F339" s="80" t="s">
        <v>11</v>
      </c>
      <c r="G339" s="206"/>
      <c r="H339" s="200" t="s">
        <v>19</v>
      </c>
    </row>
    <row r="340" s="200" customFormat="1" spans="1:8">
      <c r="A340" s="77"/>
      <c r="B340" s="78" t="s">
        <v>18</v>
      </c>
      <c r="C340" s="77"/>
      <c r="D340" s="77"/>
      <c r="E340" s="78">
        <v>77</v>
      </c>
      <c r="F340" s="80" t="s">
        <v>11</v>
      </c>
      <c r="G340" s="206"/>
      <c r="H340" s="200" t="s">
        <v>41</v>
      </c>
    </row>
    <row r="341" s="200" customFormat="1" spans="1:8">
      <c r="A341" s="77"/>
      <c r="B341" s="78" t="s">
        <v>18</v>
      </c>
      <c r="C341" s="77"/>
      <c r="D341" s="77"/>
      <c r="E341" s="78">
        <v>77</v>
      </c>
      <c r="F341" s="80" t="s">
        <v>13</v>
      </c>
      <c r="G341" s="206"/>
      <c r="H341" s="200" t="s">
        <v>41</v>
      </c>
    </row>
    <row r="342" s="200" customFormat="1" spans="1:8">
      <c r="A342" s="77"/>
      <c r="B342" s="78" t="s">
        <v>18</v>
      </c>
      <c r="C342" s="77"/>
      <c r="D342" s="77"/>
      <c r="E342" s="78">
        <v>87</v>
      </c>
      <c r="F342" s="80" t="s">
        <v>11</v>
      </c>
      <c r="G342" s="206">
        <v>2</v>
      </c>
      <c r="H342" s="200" t="s">
        <v>41</v>
      </c>
    </row>
    <row r="343" s="200" customFormat="1" spans="1:8">
      <c r="A343" s="77"/>
      <c r="B343" s="78" t="s">
        <v>18</v>
      </c>
      <c r="C343" s="77"/>
      <c r="D343" s="77"/>
      <c r="E343" s="78">
        <v>87</v>
      </c>
      <c r="F343" s="80" t="s">
        <v>13</v>
      </c>
      <c r="G343" s="206">
        <v>1</v>
      </c>
      <c r="H343" s="200" t="s">
        <v>41</v>
      </c>
    </row>
    <row r="344" s="200" customFormat="1" spans="1:8">
      <c r="A344" s="77"/>
      <c r="B344" s="78" t="s">
        <v>18</v>
      </c>
      <c r="C344" s="77"/>
      <c r="D344" s="77"/>
      <c r="E344" s="78">
        <v>102</v>
      </c>
      <c r="F344" s="80" t="s">
        <v>13</v>
      </c>
      <c r="G344" s="206">
        <v>3</v>
      </c>
      <c r="H344" s="200" t="s">
        <v>41</v>
      </c>
    </row>
    <row r="345" s="200" customFormat="1" spans="1:8">
      <c r="A345" s="81"/>
      <c r="B345" s="78" t="s">
        <v>18</v>
      </c>
      <c r="C345" s="81"/>
      <c r="D345" s="81"/>
      <c r="E345" s="78">
        <v>102</v>
      </c>
      <c r="F345" s="80" t="s">
        <v>11</v>
      </c>
      <c r="G345" s="206">
        <v>3</v>
      </c>
      <c r="H345" s="200" t="s">
        <v>41</v>
      </c>
    </row>
    <row r="346" s="200" customFormat="1" spans="1:7">
      <c r="A346" s="207"/>
      <c r="B346" s="63"/>
      <c r="C346" s="207"/>
      <c r="D346" s="207"/>
      <c r="E346" s="207"/>
      <c r="F346" s="208"/>
      <c r="G346" s="206"/>
    </row>
    <row r="347" s="200" customFormat="1" spans="1:7">
      <c r="A347" s="82" t="s">
        <v>42</v>
      </c>
      <c r="B347" s="82" t="s">
        <v>14</v>
      </c>
      <c r="C347" s="83" t="str">
        <f>_xlfn.DISPIMG("ID_AAAAA0D157804108AC1F7FBA9C1E86E7",1)</f>
        <v>=DISPIMG("ID_AAAAA0D157804108AC1F7FBA9C1E86E7",1)</v>
      </c>
      <c r="D347" s="82" t="s">
        <v>43</v>
      </c>
      <c r="E347" s="82">
        <v>55</v>
      </c>
      <c r="F347" s="84" t="s">
        <v>11</v>
      </c>
      <c r="G347" s="206"/>
    </row>
    <row r="348" s="200" customFormat="1" spans="1:8">
      <c r="A348" s="82"/>
      <c r="B348" s="82" t="s">
        <v>18</v>
      </c>
      <c r="C348" s="85"/>
      <c r="D348" s="83" t="s">
        <v>28</v>
      </c>
      <c r="E348" s="82">
        <v>85</v>
      </c>
      <c r="F348" s="84" t="s">
        <v>13</v>
      </c>
      <c r="G348" s="206">
        <v>4</v>
      </c>
      <c r="H348" s="200" t="s">
        <v>44</v>
      </c>
    </row>
    <row r="349" s="200" customFormat="1" spans="1:8">
      <c r="A349" s="82"/>
      <c r="B349" s="82" t="s">
        <v>18</v>
      </c>
      <c r="C349" s="85"/>
      <c r="D349" s="85"/>
      <c r="E349" s="82">
        <v>85</v>
      </c>
      <c r="F349" s="84" t="s">
        <v>13</v>
      </c>
      <c r="G349" s="206">
        <v>3</v>
      </c>
      <c r="H349" s="200" t="s">
        <v>45</v>
      </c>
    </row>
    <row r="350" s="200" customFormat="1" spans="1:8">
      <c r="A350" s="82"/>
      <c r="B350" s="82" t="s">
        <v>18</v>
      </c>
      <c r="C350" s="86"/>
      <c r="D350" s="86"/>
      <c r="E350" s="82">
        <v>95</v>
      </c>
      <c r="F350" s="84" t="s">
        <v>13</v>
      </c>
      <c r="G350" s="206">
        <v>28</v>
      </c>
      <c r="H350" s="200" t="s">
        <v>45</v>
      </c>
    </row>
    <row r="351" s="200" customFormat="1" spans="1:7">
      <c r="A351" s="207"/>
      <c r="B351" s="207"/>
      <c r="C351" s="207"/>
      <c r="D351" s="207"/>
      <c r="E351" s="207"/>
      <c r="F351" s="208"/>
      <c r="G351" s="206"/>
    </row>
    <row r="352" s="200" customFormat="1" spans="1:8">
      <c r="A352" s="87" t="s">
        <v>46</v>
      </c>
      <c r="B352" s="87" t="s">
        <v>16</v>
      </c>
      <c r="C352" s="88" t="str">
        <f>_xlfn.DISPIMG("ID_1EFD52A55AAA48F7BF312999CD9DC4AC",1)</f>
        <v>=DISPIMG("ID_1EFD52A55AAA48F7BF312999CD9DC4AC",1)</v>
      </c>
      <c r="D352" s="87" t="s">
        <v>20</v>
      </c>
      <c r="E352" s="87">
        <v>55</v>
      </c>
      <c r="F352" s="89" t="s">
        <v>13</v>
      </c>
      <c r="G352" s="206"/>
      <c r="H352" s="200" t="s">
        <v>38</v>
      </c>
    </row>
    <row r="353" s="200" customFormat="1" spans="1:8">
      <c r="A353" s="87"/>
      <c r="B353" s="87" t="s">
        <v>16</v>
      </c>
      <c r="C353" s="90"/>
      <c r="D353" s="87"/>
      <c r="E353" s="87">
        <v>55</v>
      </c>
      <c r="F353" s="89" t="s">
        <v>11</v>
      </c>
      <c r="G353" s="206"/>
      <c r="H353" s="200" t="s">
        <v>38</v>
      </c>
    </row>
    <row r="354" s="200" customFormat="1" spans="1:8">
      <c r="A354" s="87"/>
      <c r="B354" s="87" t="s">
        <v>16</v>
      </c>
      <c r="C354" s="90"/>
      <c r="D354" s="87"/>
      <c r="E354" s="87">
        <v>65</v>
      </c>
      <c r="F354" s="89" t="s">
        <v>13</v>
      </c>
      <c r="G354" s="206">
        <v>10</v>
      </c>
      <c r="H354" s="200" t="s">
        <v>38</v>
      </c>
    </row>
    <row r="355" s="200" customFormat="1" spans="1:8">
      <c r="A355" s="87"/>
      <c r="B355" s="87" t="s">
        <v>16</v>
      </c>
      <c r="C355" s="90"/>
      <c r="D355" s="87"/>
      <c r="E355" s="87">
        <v>65</v>
      </c>
      <c r="F355" s="89" t="s">
        <v>11</v>
      </c>
      <c r="G355" s="206">
        <v>2</v>
      </c>
      <c r="H355" s="200" t="s">
        <v>38</v>
      </c>
    </row>
    <row r="356" s="200" customFormat="1" spans="1:8">
      <c r="A356" s="87"/>
      <c r="B356" s="87" t="s">
        <v>18</v>
      </c>
      <c r="C356" s="90"/>
      <c r="D356" s="87"/>
      <c r="E356" s="87">
        <v>70</v>
      </c>
      <c r="F356" s="89" t="s">
        <v>13</v>
      </c>
      <c r="G356" s="206">
        <v>12</v>
      </c>
      <c r="H356" s="200" t="s">
        <v>44</v>
      </c>
    </row>
    <row r="357" s="200" customFormat="1" spans="1:8">
      <c r="A357" s="87"/>
      <c r="B357" s="87" t="s">
        <v>18</v>
      </c>
      <c r="C357" s="90"/>
      <c r="D357" s="87"/>
      <c r="E357" s="87">
        <v>70</v>
      </c>
      <c r="F357" s="89" t="s">
        <v>11</v>
      </c>
      <c r="G357" s="206"/>
      <c r="H357" s="200" t="s">
        <v>44</v>
      </c>
    </row>
    <row r="358" s="200" customFormat="1" spans="1:8">
      <c r="A358" s="87"/>
      <c r="B358" s="87" t="s">
        <v>18</v>
      </c>
      <c r="C358" s="90"/>
      <c r="D358" s="87"/>
      <c r="E358" s="87">
        <v>75</v>
      </c>
      <c r="F358" s="89" t="s">
        <v>11</v>
      </c>
      <c r="G358" s="206"/>
      <c r="H358" s="200" t="s">
        <v>44</v>
      </c>
    </row>
    <row r="359" s="200" customFormat="1" spans="1:8">
      <c r="A359" s="87"/>
      <c r="B359" s="87" t="s">
        <v>18</v>
      </c>
      <c r="C359" s="90"/>
      <c r="D359" s="87"/>
      <c r="E359" s="87">
        <v>75</v>
      </c>
      <c r="F359" s="89" t="s">
        <v>13</v>
      </c>
      <c r="G359" s="206">
        <v>1</v>
      </c>
      <c r="H359" s="200" t="s">
        <v>44</v>
      </c>
    </row>
    <row r="360" s="200" customFormat="1" spans="1:8">
      <c r="A360" s="87"/>
      <c r="B360" s="87" t="s">
        <v>18</v>
      </c>
      <c r="C360" s="90"/>
      <c r="D360" s="87"/>
      <c r="E360" s="87">
        <v>80</v>
      </c>
      <c r="F360" s="89" t="s">
        <v>11</v>
      </c>
      <c r="G360" s="206"/>
      <c r="H360" s="200" t="s">
        <v>44</v>
      </c>
    </row>
    <row r="361" s="200" customFormat="1" spans="1:8">
      <c r="A361" s="87"/>
      <c r="B361" s="87" t="s">
        <v>18</v>
      </c>
      <c r="C361" s="90"/>
      <c r="D361" s="87"/>
      <c r="E361" s="87">
        <v>80</v>
      </c>
      <c r="F361" s="89" t="s">
        <v>13</v>
      </c>
      <c r="G361" s="206">
        <v>26</v>
      </c>
      <c r="H361" s="200" t="s">
        <v>44</v>
      </c>
    </row>
    <row r="362" s="200" customFormat="1" spans="1:8">
      <c r="A362" s="87"/>
      <c r="B362" s="87" t="s">
        <v>18</v>
      </c>
      <c r="C362" s="90"/>
      <c r="D362" s="87"/>
      <c r="E362" s="87">
        <v>85</v>
      </c>
      <c r="F362" s="89" t="s">
        <v>13</v>
      </c>
      <c r="G362" s="206">
        <v>5</v>
      </c>
      <c r="H362" s="200" t="s">
        <v>44</v>
      </c>
    </row>
    <row r="363" s="200" customFormat="1" spans="1:8">
      <c r="A363" s="87"/>
      <c r="B363" s="87" t="s">
        <v>18</v>
      </c>
      <c r="C363" s="90"/>
      <c r="D363" s="87"/>
      <c r="E363" s="87">
        <v>85</v>
      </c>
      <c r="F363" s="89" t="s">
        <v>11</v>
      </c>
      <c r="G363" s="206"/>
      <c r="H363" s="200" t="s">
        <v>44</v>
      </c>
    </row>
    <row r="364" s="200" customFormat="1" spans="1:8">
      <c r="A364" s="87"/>
      <c r="B364" s="87" t="s">
        <v>18</v>
      </c>
      <c r="C364" s="90"/>
      <c r="D364" s="87"/>
      <c r="E364" s="87">
        <v>95</v>
      </c>
      <c r="F364" s="89" t="s">
        <v>13</v>
      </c>
      <c r="G364" s="206">
        <v>2</v>
      </c>
      <c r="H364" s="200" t="s">
        <v>32</v>
      </c>
    </row>
    <row r="365" s="200" customFormat="1" spans="1:8">
      <c r="A365" s="87"/>
      <c r="B365" s="87" t="s">
        <v>18</v>
      </c>
      <c r="C365" s="90"/>
      <c r="D365" s="87"/>
      <c r="E365" s="87">
        <v>95</v>
      </c>
      <c r="F365" s="89" t="s">
        <v>13</v>
      </c>
      <c r="G365" s="206">
        <v>2</v>
      </c>
      <c r="H365" s="200" t="s">
        <v>45</v>
      </c>
    </row>
    <row r="366" s="200" customFormat="1" spans="1:8">
      <c r="A366" s="87"/>
      <c r="B366" s="87" t="s">
        <v>18</v>
      </c>
      <c r="C366" s="90"/>
      <c r="D366" s="87"/>
      <c r="E366" s="87">
        <v>95</v>
      </c>
      <c r="F366" s="89" t="s">
        <v>11</v>
      </c>
      <c r="G366" s="206">
        <v>1</v>
      </c>
      <c r="H366" s="200" t="s">
        <v>32</v>
      </c>
    </row>
    <row r="367" s="200" customFormat="1" spans="1:8">
      <c r="A367" s="87"/>
      <c r="B367" s="87" t="s">
        <v>16</v>
      </c>
      <c r="C367" s="90"/>
      <c r="D367" s="87" t="s">
        <v>43</v>
      </c>
      <c r="E367" s="87">
        <v>55</v>
      </c>
      <c r="F367" s="89" t="s">
        <v>13</v>
      </c>
      <c r="G367" s="206">
        <v>27</v>
      </c>
      <c r="H367" s="200" t="s">
        <v>38</v>
      </c>
    </row>
    <row r="368" s="200" customFormat="1" spans="1:8">
      <c r="A368" s="87"/>
      <c r="B368" s="87" t="s">
        <v>16</v>
      </c>
      <c r="C368" s="90"/>
      <c r="D368" s="87"/>
      <c r="E368" s="87">
        <v>55</v>
      </c>
      <c r="F368" s="89" t="s">
        <v>11</v>
      </c>
      <c r="G368" s="206"/>
      <c r="H368" s="200" t="s">
        <v>38</v>
      </c>
    </row>
    <row r="369" s="200" customFormat="1" spans="1:8">
      <c r="A369" s="87"/>
      <c r="B369" s="87" t="s">
        <v>16</v>
      </c>
      <c r="C369" s="90"/>
      <c r="D369" s="87"/>
      <c r="E369" s="87">
        <v>65</v>
      </c>
      <c r="F369" s="89" t="s">
        <v>13</v>
      </c>
      <c r="G369" s="206">
        <v>26</v>
      </c>
      <c r="H369" s="200" t="s">
        <v>38</v>
      </c>
    </row>
    <row r="370" s="200" customFormat="1" spans="1:8">
      <c r="A370" s="87"/>
      <c r="B370" s="87" t="s">
        <v>16</v>
      </c>
      <c r="C370" s="90"/>
      <c r="D370" s="87"/>
      <c r="E370" s="87">
        <v>65</v>
      </c>
      <c r="F370" s="89" t="s">
        <v>11</v>
      </c>
      <c r="G370" s="206"/>
      <c r="H370" s="200" t="s">
        <v>38</v>
      </c>
    </row>
    <row r="371" s="200" customFormat="1" spans="1:8">
      <c r="A371" s="87"/>
      <c r="B371" s="87" t="s">
        <v>18</v>
      </c>
      <c r="C371" s="90"/>
      <c r="D371" s="87"/>
      <c r="E371" s="87">
        <v>70</v>
      </c>
      <c r="F371" s="89" t="s">
        <v>13</v>
      </c>
      <c r="G371" s="206">
        <v>7</v>
      </c>
      <c r="H371" s="200" t="s">
        <v>44</v>
      </c>
    </row>
    <row r="372" s="200" customFormat="1" spans="1:8">
      <c r="A372" s="87"/>
      <c r="B372" s="87" t="s">
        <v>18</v>
      </c>
      <c r="C372" s="90"/>
      <c r="D372" s="87"/>
      <c r="E372" s="87">
        <v>95</v>
      </c>
      <c r="F372" s="89" t="s">
        <v>13</v>
      </c>
      <c r="G372" s="206">
        <v>3</v>
      </c>
      <c r="H372" s="200" t="s">
        <v>45</v>
      </c>
    </row>
    <row r="373" s="200" customFormat="1" spans="1:7">
      <c r="A373" s="207"/>
      <c r="B373" s="207"/>
      <c r="C373" s="207"/>
      <c r="D373" s="207"/>
      <c r="E373" s="207"/>
      <c r="F373" s="208"/>
      <c r="G373" s="206"/>
    </row>
    <row r="374" s="200" customFormat="1" spans="1:8">
      <c r="A374" s="91" t="s">
        <v>47</v>
      </c>
      <c r="B374" s="92" t="s">
        <v>16</v>
      </c>
      <c r="C374" s="93" t="str">
        <f>_xlfn.DISPIMG("ID_3444BCBFF4AB4D6FB3E1122076F2909C",1)</f>
        <v>=DISPIMG("ID_3444BCBFF4AB4D6FB3E1122076F2909C",1)</v>
      </c>
      <c r="D374" s="91" t="s">
        <v>20</v>
      </c>
      <c r="E374" s="91">
        <v>55</v>
      </c>
      <c r="F374" s="94" t="s">
        <v>13</v>
      </c>
      <c r="G374" s="206">
        <v>80</v>
      </c>
      <c r="H374" s="200" t="s">
        <v>38</v>
      </c>
    </row>
    <row r="375" s="200" customFormat="1" spans="1:8">
      <c r="A375" s="91"/>
      <c r="B375" s="92" t="s">
        <v>16</v>
      </c>
      <c r="C375" s="95"/>
      <c r="D375" s="91"/>
      <c r="E375" s="91">
        <v>55</v>
      </c>
      <c r="F375" s="94" t="s">
        <v>11</v>
      </c>
      <c r="G375" s="206"/>
      <c r="H375" s="200" t="s">
        <v>38</v>
      </c>
    </row>
    <row r="376" s="200" customFormat="1" spans="1:8">
      <c r="A376" s="91"/>
      <c r="B376" s="92" t="s">
        <v>16</v>
      </c>
      <c r="C376" s="95"/>
      <c r="D376" s="91"/>
      <c r="E376" s="91">
        <v>65</v>
      </c>
      <c r="F376" s="94" t="s">
        <v>13</v>
      </c>
      <c r="G376" s="206">
        <v>81</v>
      </c>
      <c r="H376" s="200" t="s">
        <v>38</v>
      </c>
    </row>
    <row r="377" s="200" customFormat="1" spans="1:8">
      <c r="A377" s="91"/>
      <c r="B377" s="92" t="s">
        <v>16</v>
      </c>
      <c r="C377" s="95"/>
      <c r="D377" s="91"/>
      <c r="E377" s="91">
        <v>65</v>
      </c>
      <c r="F377" s="94" t="s">
        <v>11</v>
      </c>
      <c r="G377" s="206">
        <v>12</v>
      </c>
      <c r="H377" s="200" t="s">
        <v>38</v>
      </c>
    </row>
    <row r="378" s="200" customFormat="1" spans="1:8">
      <c r="A378" s="91"/>
      <c r="B378" s="91" t="s">
        <v>18</v>
      </c>
      <c r="C378" s="95"/>
      <c r="D378" s="91"/>
      <c r="E378" s="91">
        <v>70</v>
      </c>
      <c r="F378" s="94" t="s">
        <v>13</v>
      </c>
      <c r="G378" s="206">
        <v>10</v>
      </c>
      <c r="H378" s="200" t="s">
        <v>44</v>
      </c>
    </row>
    <row r="379" s="200" customFormat="1" spans="1:8">
      <c r="A379" s="91"/>
      <c r="B379" s="91" t="s">
        <v>18</v>
      </c>
      <c r="C379" s="95"/>
      <c r="D379" s="91"/>
      <c r="E379" s="91">
        <v>70</v>
      </c>
      <c r="F379" s="94" t="s">
        <v>11</v>
      </c>
      <c r="G379" s="206">
        <v>1</v>
      </c>
      <c r="H379" s="200" t="s">
        <v>44</v>
      </c>
    </row>
    <row r="380" s="200" customFormat="1" spans="1:8">
      <c r="A380" s="91"/>
      <c r="B380" s="91" t="s">
        <v>18</v>
      </c>
      <c r="C380" s="95"/>
      <c r="D380" s="91"/>
      <c r="E380" s="91">
        <v>75</v>
      </c>
      <c r="F380" s="94" t="s">
        <v>13</v>
      </c>
      <c r="G380" s="206"/>
      <c r="H380" s="200" t="s">
        <v>44</v>
      </c>
    </row>
    <row r="381" s="200" customFormat="1" spans="1:8">
      <c r="A381" s="91"/>
      <c r="B381" s="91" t="s">
        <v>18</v>
      </c>
      <c r="C381" s="95"/>
      <c r="D381" s="91"/>
      <c r="E381" s="91">
        <v>75</v>
      </c>
      <c r="F381" s="94" t="s">
        <v>11</v>
      </c>
      <c r="G381" s="206">
        <v>2</v>
      </c>
      <c r="H381" s="200" t="s">
        <v>44</v>
      </c>
    </row>
    <row r="382" s="200" customFormat="1" spans="1:8">
      <c r="A382" s="91"/>
      <c r="B382" s="91" t="s">
        <v>18</v>
      </c>
      <c r="C382" s="95"/>
      <c r="D382" s="91"/>
      <c r="E382" s="91">
        <v>85</v>
      </c>
      <c r="F382" s="94" t="s">
        <v>13</v>
      </c>
      <c r="G382" s="206">
        <v>46</v>
      </c>
      <c r="H382" s="200" t="s">
        <v>44</v>
      </c>
    </row>
    <row r="383" s="200" customFormat="1" spans="1:8">
      <c r="A383" s="91"/>
      <c r="B383" s="91" t="s">
        <v>18</v>
      </c>
      <c r="C383" s="95"/>
      <c r="D383" s="91"/>
      <c r="E383" s="91">
        <v>85</v>
      </c>
      <c r="F383" s="94" t="s">
        <v>11</v>
      </c>
      <c r="G383" s="206">
        <v>4</v>
      </c>
      <c r="H383" s="200" t="s">
        <v>44</v>
      </c>
    </row>
    <row r="384" s="200" customFormat="1" spans="1:8">
      <c r="A384" s="91"/>
      <c r="B384" s="91" t="s">
        <v>18</v>
      </c>
      <c r="C384" s="95"/>
      <c r="D384" s="91"/>
      <c r="E384" s="91">
        <v>95</v>
      </c>
      <c r="F384" s="94" t="s">
        <v>11</v>
      </c>
      <c r="G384" s="206"/>
      <c r="H384" s="200" t="s">
        <v>44</v>
      </c>
    </row>
    <row r="385" s="200" customFormat="1" spans="1:8">
      <c r="A385" s="91"/>
      <c r="B385" s="91" t="s">
        <v>18</v>
      </c>
      <c r="C385" s="95"/>
      <c r="D385" s="91"/>
      <c r="E385" s="91">
        <v>95</v>
      </c>
      <c r="F385" s="94" t="s">
        <v>13</v>
      </c>
      <c r="G385" s="206">
        <v>1</v>
      </c>
      <c r="H385" s="200" t="s">
        <v>44</v>
      </c>
    </row>
    <row r="386" s="200" customFormat="1" spans="1:8">
      <c r="A386" s="91"/>
      <c r="B386" s="92" t="s">
        <v>16</v>
      </c>
      <c r="C386" s="95"/>
      <c r="D386" s="91" t="s">
        <v>43</v>
      </c>
      <c r="E386" s="91">
        <v>55</v>
      </c>
      <c r="F386" s="94" t="s">
        <v>13</v>
      </c>
      <c r="G386" s="206">
        <v>51</v>
      </c>
      <c r="H386" s="200" t="s">
        <v>38</v>
      </c>
    </row>
    <row r="387" s="200" customFormat="1" spans="1:8">
      <c r="A387" s="91"/>
      <c r="B387" s="92" t="s">
        <v>16</v>
      </c>
      <c r="C387" s="95"/>
      <c r="D387" s="91"/>
      <c r="E387" s="91">
        <v>55</v>
      </c>
      <c r="F387" s="94" t="s">
        <v>11</v>
      </c>
      <c r="G387" s="206"/>
      <c r="H387" s="200" t="s">
        <v>38</v>
      </c>
    </row>
    <row r="388" s="200" customFormat="1" spans="1:8">
      <c r="A388" s="91"/>
      <c r="B388" s="92" t="s">
        <v>16</v>
      </c>
      <c r="C388" s="95"/>
      <c r="D388" s="91"/>
      <c r="E388" s="91">
        <v>65</v>
      </c>
      <c r="F388" s="94" t="s">
        <v>13</v>
      </c>
      <c r="G388" s="206">
        <v>50</v>
      </c>
      <c r="H388" s="200" t="s">
        <v>38</v>
      </c>
    </row>
    <row r="389" s="200" customFormat="1" spans="1:8">
      <c r="A389" s="91"/>
      <c r="B389" s="92" t="s">
        <v>16</v>
      </c>
      <c r="C389" s="95"/>
      <c r="D389" s="91"/>
      <c r="E389" s="91">
        <v>65</v>
      </c>
      <c r="F389" s="94" t="s">
        <v>11</v>
      </c>
      <c r="G389" s="206"/>
      <c r="H389" s="200" t="s">
        <v>38</v>
      </c>
    </row>
    <row r="390" s="200" customFormat="1" spans="1:8">
      <c r="A390" s="91"/>
      <c r="B390" s="91" t="s">
        <v>18</v>
      </c>
      <c r="C390" s="95"/>
      <c r="D390" s="91"/>
      <c r="E390" s="91">
        <v>70</v>
      </c>
      <c r="F390" s="94" t="s">
        <v>13</v>
      </c>
      <c r="G390" s="206"/>
      <c r="H390" s="200" t="s">
        <v>44</v>
      </c>
    </row>
    <row r="391" s="200" customFormat="1" spans="1:8">
      <c r="A391" s="91"/>
      <c r="B391" s="91" t="s">
        <v>18</v>
      </c>
      <c r="C391" s="95"/>
      <c r="D391" s="91"/>
      <c r="E391" s="91">
        <v>70</v>
      </c>
      <c r="F391" s="94" t="s">
        <v>11</v>
      </c>
      <c r="G391" s="206"/>
      <c r="H391" s="200" t="s">
        <v>44</v>
      </c>
    </row>
    <row r="392" s="200" customFormat="1" spans="1:8">
      <c r="A392" s="91"/>
      <c r="B392" s="91" t="s">
        <v>18</v>
      </c>
      <c r="C392" s="95"/>
      <c r="D392" s="91"/>
      <c r="E392" s="91">
        <v>75</v>
      </c>
      <c r="F392" s="94" t="s">
        <v>13</v>
      </c>
      <c r="G392" s="206"/>
      <c r="H392" s="200" t="s">
        <v>44</v>
      </c>
    </row>
    <row r="393" s="200" customFormat="1" spans="1:8">
      <c r="A393" s="91"/>
      <c r="B393" s="91" t="s">
        <v>18</v>
      </c>
      <c r="C393" s="95"/>
      <c r="D393" s="91"/>
      <c r="E393" s="91">
        <v>75</v>
      </c>
      <c r="F393" s="94" t="s">
        <v>11</v>
      </c>
      <c r="G393" s="206"/>
      <c r="H393" s="200" t="s">
        <v>44</v>
      </c>
    </row>
    <row r="394" s="200" customFormat="1" spans="1:8">
      <c r="A394" s="91"/>
      <c r="B394" s="91" t="s">
        <v>18</v>
      </c>
      <c r="C394" s="95"/>
      <c r="D394" s="91"/>
      <c r="E394" s="91">
        <v>85</v>
      </c>
      <c r="F394" s="94" t="s">
        <v>13</v>
      </c>
      <c r="G394" s="206">
        <v>4</v>
      </c>
      <c r="H394" s="200" t="s">
        <v>44</v>
      </c>
    </row>
    <row r="395" s="200" customFormat="1" spans="1:8">
      <c r="A395" s="91"/>
      <c r="B395" s="91" t="s">
        <v>18</v>
      </c>
      <c r="C395" s="95"/>
      <c r="D395" s="91"/>
      <c r="E395" s="91">
        <v>85</v>
      </c>
      <c r="F395" s="94" t="s">
        <v>11</v>
      </c>
      <c r="G395" s="206">
        <v>1</v>
      </c>
      <c r="H395" s="200" t="s">
        <v>44</v>
      </c>
    </row>
    <row r="396" s="200" customFormat="1" spans="1:8">
      <c r="A396" s="91"/>
      <c r="B396" s="91" t="s">
        <v>18</v>
      </c>
      <c r="C396" s="96"/>
      <c r="D396" s="91"/>
      <c r="E396" s="91">
        <v>95</v>
      </c>
      <c r="F396" s="94" t="s">
        <v>13</v>
      </c>
      <c r="G396" s="206"/>
      <c r="H396" s="200" t="s">
        <v>44</v>
      </c>
    </row>
    <row r="397" s="200" customFormat="1" spans="1:8">
      <c r="A397" s="34" t="s">
        <v>48</v>
      </c>
      <c r="B397" s="35" t="s">
        <v>16</v>
      </c>
      <c r="C397" s="36"/>
      <c r="D397" s="36" t="s">
        <v>20</v>
      </c>
      <c r="E397" s="36">
        <v>55</v>
      </c>
      <c r="F397" s="37" t="s">
        <v>11</v>
      </c>
      <c r="G397" s="206"/>
      <c r="H397" s="200" t="s">
        <v>49</v>
      </c>
    </row>
    <row r="398" s="200" customFormat="1" spans="1:8">
      <c r="A398" s="38"/>
      <c r="B398" s="35" t="s">
        <v>16</v>
      </c>
      <c r="C398" s="34"/>
      <c r="D398" s="36"/>
      <c r="E398" s="36">
        <v>65</v>
      </c>
      <c r="F398" s="37" t="s">
        <v>11</v>
      </c>
      <c r="G398" s="206"/>
      <c r="H398" s="200" t="s">
        <v>49</v>
      </c>
    </row>
    <row r="399" s="200" customFormat="1" spans="1:8">
      <c r="A399" s="38"/>
      <c r="B399" s="35" t="s">
        <v>16</v>
      </c>
      <c r="C399" s="34"/>
      <c r="D399" s="36"/>
      <c r="E399" s="36">
        <v>65</v>
      </c>
      <c r="F399" s="37" t="s">
        <v>13</v>
      </c>
      <c r="G399" s="206"/>
      <c r="H399" s="200" t="s">
        <v>49</v>
      </c>
    </row>
    <row r="400" s="200" customFormat="1" spans="1:8">
      <c r="A400" s="38"/>
      <c r="B400" s="35" t="s">
        <v>18</v>
      </c>
      <c r="C400" s="34"/>
      <c r="D400" s="36"/>
      <c r="E400" s="36">
        <v>70</v>
      </c>
      <c r="F400" s="37" t="s">
        <v>13</v>
      </c>
      <c r="G400" s="206"/>
      <c r="H400" s="200" t="s">
        <v>44</v>
      </c>
    </row>
    <row r="401" s="200" customFormat="1" spans="1:8">
      <c r="A401" s="38"/>
      <c r="B401" s="35" t="s">
        <v>18</v>
      </c>
      <c r="C401" s="34"/>
      <c r="D401" s="36"/>
      <c r="E401" s="36">
        <v>75</v>
      </c>
      <c r="F401" s="37" t="s">
        <v>11</v>
      </c>
      <c r="G401" s="206"/>
      <c r="H401" s="200" t="s">
        <v>44</v>
      </c>
    </row>
    <row r="402" s="200" customFormat="1" spans="1:8">
      <c r="A402" s="38"/>
      <c r="B402" s="35" t="s">
        <v>18</v>
      </c>
      <c r="C402" s="34"/>
      <c r="D402" s="36"/>
      <c r="E402" s="36">
        <v>80</v>
      </c>
      <c r="F402" s="37" t="s">
        <v>13</v>
      </c>
      <c r="G402" s="206"/>
      <c r="H402" s="200" t="s">
        <v>44</v>
      </c>
    </row>
    <row r="403" s="200" customFormat="1" spans="1:8">
      <c r="A403" s="38"/>
      <c r="B403" s="35" t="s">
        <v>18</v>
      </c>
      <c r="C403" s="34"/>
      <c r="D403" s="36"/>
      <c r="E403" s="36">
        <v>80</v>
      </c>
      <c r="F403" s="37" t="s">
        <v>11</v>
      </c>
      <c r="G403" s="206">
        <v>1</v>
      </c>
      <c r="H403" s="200" t="s">
        <v>44</v>
      </c>
    </row>
    <row r="404" s="200" customFormat="1" spans="1:8">
      <c r="A404" s="38"/>
      <c r="B404" s="35" t="s">
        <v>18</v>
      </c>
      <c r="C404" s="34"/>
      <c r="D404" s="36"/>
      <c r="E404" s="36">
        <v>85</v>
      </c>
      <c r="F404" s="37" t="s">
        <v>11</v>
      </c>
      <c r="G404" s="206"/>
      <c r="H404" s="200" t="s">
        <v>44</v>
      </c>
    </row>
    <row r="405" s="200" customFormat="1" spans="1:8">
      <c r="A405" s="38"/>
      <c r="B405" s="35" t="s">
        <v>18</v>
      </c>
      <c r="C405" s="34"/>
      <c r="D405" s="36"/>
      <c r="E405" s="36">
        <v>85</v>
      </c>
      <c r="F405" s="37" t="s">
        <v>13</v>
      </c>
      <c r="G405" s="206"/>
      <c r="H405" s="200" t="s">
        <v>44</v>
      </c>
    </row>
    <row r="406" s="200" customFormat="1" spans="1:8">
      <c r="A406" s="38"/>
      <c r="B406" s="35" t="s">
        <v>18</v>
      </c>
      <c r="C406" s="34"/>
      <c r="D406" s="36"/>
      <c r="E406" s="36">
        <v>95</v>
      </c>
      <c r="F406" s="37" t="s">
        <v>11</v>
      </c>
      <c r="G406" s="206">
        <v>1</v>
      </c>
      <c r="H406" s="200" t="s">
        <v>45</v>
      </c>
    </row>
    <row r="407" s="200" customFormat="1" spans="1:8">
      <c r="A407" s="38"/>
      <c r="B407" s="35" t="s">
        <v>18</v>
      </c>
      <c r="C407" s="34"/>
      <c r="D407" s="36"/>
      <c r="E407" s="36">
        <v>95</v>
      </c>
      <c r="F407" s="37" t="s">
        <v>13</v>
      </c>
      <c r="G407" s="206"/>
      <c r="H407" s="200" t="s">
        <v>45</v>
      </c>
    </row>
    <row r="408" s="200" customFormat="1" spans="1:8">
      <c r="A408" s="38"/>
      <c r="B408" s="35" t="s">
        <v>16</v>
      </c>
      <c r="C408" s="34"/>
      <c r="D408" s="38" t="s">
        <v>29</v>
      </c>
      <c r="E408" s="36">
        <v>55</v>
      </c>
      <c r="F408" s="37" t="s">
        <v>13</v>
      </c>
      <c r="G408" s="206">
        <v>3</v>
      </c>
      <c r="H408" s="200" t="s">
        <v>49</v>
      </c>
    </row>
    <row r="409" s="200" customFormat="1" spans="1:8">
      <c r="A409" s="38"/>
      <c r="B409" s="35" t="s">
        <v>16</v>
      </c>
      <c r="C409" s="34"/>
      <c r="D409" s="38"/>
      <c r="E409" s="36">
        <v>55</v>
      </c>
      <c r="F409" s="37" t="s">
        <v>11</v>
      </c>
      <c r="G409" s="206">
        <v>7</v>
      </c>
      <c r="H409" s="200" t="s">
        <v>49</v>
      </c>
    </row>
    <row r="410" s="200" customFormat="1" spans="1:8">
      <c r="A410" s="38"/>
      <c r="B410" s="35" t="s">
        <v>16</v>
      </c>
      <c r="C410" s="34"/>
      <c r="D410" s="38"/>
      <c r="E410" s="36">
        <v>65</v>
      </c>
      <c r="F410" s="37" t="s">
        <v>13</v>
      </c>
      <c r="G410" s="206">
        <v>10</v>
      </c>
      <c r="H410" s="200" t="s">
        <v>49</v>
      </c>
    </row>
    <row r="411" s="200" customFormat="1" spans="1:8">
      <c r="A411" s="38"/>
      <c r="B411" s="35" t="s">
        <v>16</v>
      </c>
      <c r="C411" s="34"/>
      <c r="D411" s="38"/>
      <c r="E411" s="36">
        <v>65</v>
      </c>
      <c r="F411" s="37" t="s">
        <v>11</v>
      </c>
      <c r="G411" s="206"/>
      <c r="H411" s="200" t="s">
        <v>49</v>
      </c>
    </row>
    <row r="412" s="200" customFormat="1" spans="1:8">
      <c r="A412" s="38"/>
      <c r="B412" s="35" t="s">
        <v>18</v>
      </c>
      <c r="C412" s="34"/>
      <c r="D412" s="38"/>
      <c r="E412" s="36">
        <v>70</v>
      </c>
      <c r="F412" s="37" t="s">
        <v>13</v>
      </c>
      <c r="G412" s="206">
        <v>1</v>
      </c>
      <c r="H412" s="200" t="s">
        <v>32</v>
      </c>
    </row>
    <row r="413" s="200" customFormat="1" spans="1:8">
      <c r="A413" s="38"/>
      <c r="B413" s="35" t="s">
        <v>18</v>
      </c>
      <c r="C413" s="34"/>
      <c r="D413" s="38"/>
      <c r="E413" s="36">
        <v>70</v>
      </c>
      <c r="F413" s="37" t="s">
        <v>11</v>
      </c>
      <c r="G413" s="206"/>
      <c r="H413" s="200" t="s">
        <v>32</v>
      </c>
    </row>
    <row r="414" s="200" customFormat="1" spans="1:8">
      <c r="A414" s="38"/>
      <c r="B414" s="35" t="s">
        <v>18</v>
      </c>
      <c r="C414" s="34"/>
      <c r="D414" s="38"/>
      <c r="E414" s="36">
        <v>75</v>
      </c>
      <c r="F414" s="37" t="s">
        <v>13</v>
      </c>
      <c r="G414" s="206">
        <v>2</v>
      </c>
      <c r="H414" s="200" t="s">
        <v>44</v>
      </c>
    </row>
    <row r="415" s="200" customFormat="1" spans="1:8">
      <c r="A415" s="38"/>
      <c r="B415" s="35" t="s">
        <v>18</v>
      </c>
      <c r="C415" s="34"/>
      <c r="D415" s="38"/>
      <c r="E415" s="36">
        <v>75</v>
      </c>
      <c r="F415" s="37" t="s">
        <v>11</v>
      </c>
      <c r="G415" s="206"/>
      <c r="H415" s="200" t="s">
        <v>44</v>
      </c>
    </row>
    <row r="416" s="200" customFormat="1" spans="1:8">
      <c r="A416" s="38"/>
      <c r="B416" s="35" t="s">
        <v>18</v>
      </c>
      <c r="C416" s="34"/>
      <c r="D416" s="38"/>
      <c r="E416" s="36">
        <v>85</v>
      </c>
      <c r="F416" s="37" t="s">
        <v>11</v>
      </c>
      <c r="G416" s="206"/>
      <c r="H416" s="200" t="s">
        <v>32</v>
      </c>
    </row>
    <row r="417" s="200" customFormat="1" spans="1:8">
      <c r="A417" s="38"/>
      <c r="B417" s="35" t="s">
        <v>18</v>
      </c>
      <c r="C417" s="34"/>
      <c r="D417" s="39"/>
      <c r="E417" s="36">
        <v>85</v>
      </c>
      <c r="F417" s="37" t="s">
        <v>13</v>
      </c>
      <c r="G417" s="206">
        <v>3</v>
      </c>
      <c r="H417" s="200" t="s">
        <v>44</v>
      </c>
    </row>
    <row r="418" s="200" customFormat="1" spans="1:8">
      <c r="A418" s="38"/>
      <c r="B418" s="35" t="s">
        <v>16</v>
      </c>
      <c r="C418" s="34"/>
      <c r="D418" s="38" t="s">
        <v>28</v>
      </c>
      <c r="E418" s="36">
        <v>55</v>
      </c>
      <c r="F418" s="37" t="s">
        <v>13</v>
      </c>
      <c r="G418" s="206">
        <v>4</v>
      </c>
      <c r="H418" s="200" t="s">
        <v>49</v>
      </c>
    </row>
    <row r="419" s="200" customFormat="1" spans="1:8">
      <c r="A419" s="38"/>
      <c r="B419" s="35" t="s">
        <v>16</v>
      </c>
      <c r="C419" s="34"/>
      <c r="D419" s="38"/>
      <c r="E419" s="36">
        <v>65</v>
      </c>
      <c r="F419" s="37" t="s">
        <v>11</v>
      </c>
      <c r="G419" s="206"/>
      <c r="H419" s="200" t="s">
        <v>49</v>
      </c>
    </row>
    <row r="420" s="200" customFormat="1" spans="1:8">
      <c r="A420" s="38"/>
      <c r="B420" s="35" t="s">
        <v>16</v>
      </c>
      <c r="C420" s="34"/>
      <c r="D420" s="38"/>
      <c r="E420" s="36">
        <v>65</v>
      </c>
      <c r="F420" s="37" t="s">
        <v>13</v>
      </c>
      <c r="G420" s="206">
        <v>7</v>
      </c>
      <c r="H420" s="200" t="s">
        <v>49</v>
      </c>
    </row>
    <row r="421" s="200" customFormat="1" spans="1:8">
      <c r="A421" s="38"/>
      <c r="B421" s="35" t="s">
        <v>18</v>
      </c>
      <c r="C421" s="34"/>
      <c r="D421" s="38"/>
      <c r="E421" s="36">
        <v>70</v>
      </c>
      <c r="F421" s="37" t="s">
        <v>11</v>
      </c>
      <c r="G421" s="206"/>
      <c r="H421" s="200" t="s">
        <v>44</v>
      </c>
    </row>
    <row r="422" s="200" customFormat="1" spans="1:8">
      <c r="A422" s="38"/>
      <c r="B422" s="35" t="s">
        <v>18</v>
      </c>
      <c r="C422" s="34"/>
      <c r="D422" s="38"/>
      <c r="E422" s="36">
        <v>75</v>
      </c>
      <c r="F422" s="37" t="s">
        <v>13</v>
      </c>
      <c r="G422" s="206">
        <v>2</v>
      </c>
      <c r="H422" s="200" t="s">
        <v>44</v>
      </c>
    </row>
    <row r="423" s="200" customFormat="1" spans="1:8">
      <c r="A423" s="38"/>
      <c r="B423" s="35" t="s">
        <v>18</v>
      </c>
      <c r="C423" s="34"/>
      <c r="D423" s="38"/>
      <c r="E423" s="36">
        <v>85</v>
      </c>
      <c r="F423" s="37" t="s">
        <v>13</v>
      </c>
      <c r="G423" s="206">
        <v>1</v>
      </c>
      <c r="H423" s="200" t="s">
        <v>44</v>
      </c>
    </row>
    <row r="424" s="200" customFormat="1" spans="1:8">
      <c r="A424" s="38"/>
      <c r="B424" s="35" t="s">
        <v>18</v>
      </c>
      <c r="C424" s="34"/>
      <c r="D424" s="39"/>
      <c r="E424" s="36">
        <v>85</v>
      </c>
      <c r="F424" s="37" t="s">
        <v>11</v>
      </c>
      <c r="G424" s="206"/>
      <c r="H424" s="200" t="s">
        <v>44</v>
      </c>
    </row>
    <row r="425" s="200" customFormat="1" spans="1:8">
      <c r="A425" s="38"/>
      <c r="B425" s="35" t="s">
        <v>16</v>
      </c>
      <c r="C425" s="34"/>
      <c r="D425" s="38" t="s">
        <v>43</v>
      </c>
      <c r="E425" s="36">
        <v>55</v>
      </c>
      <c r="F425" s="37" t="s">
        <v>11</v>
      </c>
      <c r="G425" s="206"/>
      <c r="H425" s="200" t="s">
        <v>38</v>
      </c>
    </row>
    <row r="426" s="200" customFormat="1" spans="1:8">
      <c r="A426" s="38"/>
      <c r="B426" s="35" t="s">
        <v>16</v>
      </c>
      <c r="C426" s="34"/>
      <c r="D426" s="38"/>
      <c r="E426" s="36">
        <v>65</v>
      </c>
      <c r="F426" s="37" t="s">
        <v>11</v>
      </c>
      <c r="G426" s="206"/>
      <c r="H426" s="200" t="s">
        <v>38</v>
      </c>
    </row>
    <row r="427" s="200" customFormat="1" spans="1:8">
      <c r="A427" s="38"/>
      <c r="B427" s="35" t="s">
        <v>16</v>
      </c>
      <c r="C427" s="34"/>
      <c r="D427" s="38"/>
      <c r="E427" s="36">
        <v>65</v>
      </c>
      <c r="F427" s="37" t="s">
        <v>13</v>
      </c>
      <c r="G427" s="206"/>
      <c r="H427" s="200" t="s">
        <v>38</v>
      </c>
    </row>
    <row r="428" s="200" customFormat="1" spans="1:8">
      <c r="A428" s="38"/>
      <c r="B428" s="35" t="s">
        <v>18</v>
      </c>
      <c r="C428" s="34"/>
      <c r="D428" s="38"/>
      <c r="E428" s="36">
        <v>70</v>
      </c>
      <c r="F428" s="37" t="s">
        <v>13</v>
      </c>
      <c r="G428" s="206"/>
      <c r="H428" s="200" t="s">
        <v>44</v>
      </c>
    </row>
    <row r="429" s="200" customFormat="1" spans="1:8">
      <c r="A429" s="38"/>
      <c r="B429" s="35" t="s">
        <v>18</v>
      </c>
      <c r="C429" s="34"/>
      <c r="D429" s="38"/>
      <c r="E429" s="36">
        <v>75</v>
      </c>
      <c r="F429" s="37" t="s">
        <v>13</v>
      </c>
      <c r="G429" s="206"/>
      <c r="H429" s="200" t="s">
        <v>44</v>
      </c>
    </row>
    <row r="430" s="200" customFormat="1" spans="1:8">
      <c r="A430" s="38"/>
      <c r="B430" s="35" t="s">
        <v>18</v>
      </c>
      <c r="C430" s="34"/>
      <c r="D430" s="38"/>
      <c r="E430" s="36">
        <v>80</v>
      </c>
      <c r="F430" s="37" t="s">
        <v>13</v>
      </c>
      <c r="G430" s="206"/>
      <c r="H430" s="200" t="s">
        <v>44</v>
      </c>
    </row>
    <row r="431" s="200" customFormat="1" spans="1:8">
      <c r="A431" s="38"/>
      <c r="B431" s="35" t="s">
        <v>18</v>
      </c>
      <c r="C431" s="34"/>
      <c r="D431" s="38"/>
      <c r="E431" s="36">
        <v>80</v>
      </c>
      <c r="F431" s="37" t="s">
        <v>11</v>
      </c>
      <c r="G431" s="206"/>
      <c r="H431" s="200" t="s">
        <v>44</v>
      </c>
    </row>
    <row r="432" s="200" customFormat="1" spans="1:8">
      <c r="A432" s="38"/>
      <c r="B432" s="35" t="s">
        <v>18</v>
      </c>
      <c r="C432" s="34"/>
      <c r="D432" s="38"/>
      <c r="E432" s="36">
        <v>85</v>
      </c>
      <c r="F432" s="37" t="s">
        <v>13</v>
      </c>
      <c r="G432" s="206"/>
      <c r="H432" s="200" t="s">
        <v>44</v>
      </c>
    </row>
    <row r="433" s="200" customFormat="1" spans="1:8">
      <c r="A433" s="38"/>
      <c r="B433" s="35" t="s">
        <v>18</v>
      </c>
      <c r="C433" s="34"/>
      <c r="D433" s="38"/>
      <c r="E433" s="36">
        <v>95</v>
      </c>
      <c r="F433" s="37" t="s">
        <v>11</v>
      </c>
      <c r="G433" s="206">
        <v>4</v>
      </c>
      <c r="H433" s="200" t="s">
        <v>45</v>
      </c>
    </row>
    <row r="434" s="200" customFormat="1" spans="1:8">
      <c r="A434" s="38"/>
      <c r="B434" s="35" t="s">
        <v>18</v>
      </c>
      <c r="C434" s="34"/>
      <c r="D434" s="39"/>
      <c r="E434" s="36">
        <v>95</v>
      </c>
      <c r="F434" s="37" t="s">
        <v>13</v>
      </c>
      <c r="G434" s="206"/>
      <c r="H434" s="200" t="s">
        <v>45</v>
      </c>
    </row>
    <row r="435" s="200" customFormat="1" spans="1:8">
      <c r="A435" s="97" t="s">
        <v>50</v>
      </c>
      <c r="B435" s="98" t="s">
        <v>16</v>
      </c>
      <c r="C435" s="97" t="str">
        <f>_xlfn.DISPIMG("ID_1FEB97FC38CE4107B896714DCF23225D",1)</f>
        <v>=DISPIMG("ID_1FEB97FC38CE4107B896714DCF23225D",1)</v>
      </c>
      <c r="D435" s="97" t="s">
        <v>43</v>
      </c>
      <c r="E435" s="29">
        <v>55</v>
      </c>
      <c r="F435" s="99" t="s">
        <v>13</v>
      </c>
      <c r="G435" s="206">
        <v>24</v>
      </c>
      <c r="H435" s="200" t="s">
        <v>38</v>
      </c>
    </row>
    <row r="436" s="200" customFormat="1" spans="1:8">
      <c r="A436" s="100"/>
      <c r="B436" s="98" t="s">
        <v>16</v>
      </c>
      <c r="C436" s="100"/>
      <c r="D436" s="100"/>
      <c r="E436" s="29">
        <v>55</v>
      </c>
      <c r="F436" s="99" t="s">
        <v>11</v>
      </c>
      <c r="G436" s="206"/>
      <c r="H436" s="200" t="s">
        <v>38</v>
      </c>
    </row>
    <row r="437" s="200" customFormat="1" spans="1:8">
      <c r="A437" s="100"/>
      <c r="B437" s="98" t="s">
        <v>16</v>
      </c>
      <c r="C437" s="100"/>
      <c r="D437" s="100"/>
      <c r="E437" s="29">
        <v>65</v>
      </c>
      <c r="F437" s="99" t="s">
        <v>13</v>
      </c>
      <c r="G437" s="206">
        <v>63</v>
      </c>
      <c r="H437" s="200" t="s">
        <v>38</v>
      </c>
    </row>
    <row r="438" s="200" customFormat="1" spans="1:8">
      <c r="A438" s="100"/>
      <c r="B438" s="98" t="s">
        <v>16</v>
      </c>
      <c r="C438" s="100"/>
      <c r="D438" s="100"/>
      <c r="E438" s="29">
        <v>65</v>
      </c>
      <c r="F438" s="99" t="s">
        <v>11</v>
      </c>
      <c r="G438" s="206">
        <v>1</v>
      </c>
      <c r="H438" s="200" t="s">
        <v>38</v>
      </c>
    </row>
    <row r="439" s="200" customFormat="1" spans="1:8">
      <c r="A439" s="100"/>
      <c r="B439" s="29" t="s">
        <v>18</v>
      </c>
      <c r="C439" s="100"/>
      <c r="D439" s="100"/>
      <c r="E439" s="29">
        <v>70</v>
      </c>
      <c r="F439" s="99" t="s">
        <v>13</v>
      </c>
      <c r="G439" s="206">
        <v>12</v>
      </c>
      <c r="H439" s="200" t="s">
        <v>44</v>
      </c>
    </row>
    <row r="440" s="200" customFormat="1" spans="1:8">
      <c r="A440" s="100"/>
      <c r="B440" s="29" t="s">
        <v>18</v>
      </c>
      <c r="C440" s="100"/>
      <c r="D440" s="100"/>
      <c r="E440" s="29">
        <v>70</v>
      </c>
      <c r="F440" s="99" t="s">
        <v>11</v>
      </c>
      <c r="G440" s="206"/>
      <c r="H440" s="200" t="s">
        <v>44</v>
      </c>
    </row>
    <row r="441" s="200" customFormat="1" spans="1:8">
      <c r="A441" s="100"/>
      <c r="B441" s="29" t="s">
        <v>18</v>
      </c>
      <c r="C441" s="100"/>
      <c r="D441" s="100"/>
      <c r="E441" s="29">
        <v>75</v>
      </c>
      <c r="F441" s="99" t="s">
        <v>13</v>
      </c>
      <c r="G441" s="206"/>
      <c r="H441" s="200" t="s">
        <v>44</v>
      </c>
    </row>
    <row r="442" s="200" customFormat="1" spans="1:8">
      <c r="A442" s="100"/>
      <c r="B442" s="29" t="s">
        <v>18</v>
      </c>
      <c r="C442" s="100"/>
      <c r="D442" s="100"/>
      <c r="E442" s="29">
        <v>75</v>
      </c>
      <c r="F442" s="99" t="s">
        <v>11</v>
      </c>
      <c r="G442" s="206"/>
      <c r="H442" s="200" t="s">
        <v>44</v>
      </c>
    </row>
    <row r="443" s="200" customFormat="1" spans="1:8">
      <c r="A443" s="100"/>
      <c r="B443" s="29" t="s">
        <v>18</v>
      </c>
      <c r="C443" s="100"/>
      <c r="D443" s="100"/>
      <c r="E443" s="29">
        <v>80</v>
      </c>
      <c r="F443" s="99" t="s">
        <v>13</v>
      </c>
      <c r="G443" s="206">
        <v>10</v>
      </c>
      <c r="H443" s="200" t="s">
        <v>44</v>
      </c>
    </row>
    <row r="444" s="200" customFormat="1" spans="1:8">
      <c r="A444" s="100"/>
      <c r="B444" s="29" t="s">
        <v>18</v>
      </c>
      <c r="C444" s="100"/>
      <c r="D444" s="100"/>
      <c r="E444" s="29">
        <v>80</v>
      </c>
      <c r="F444" s="99" t="s">
        <v>11</v>
      </c>
      <c r="G444" s="206"/>
      <c r="H444" s="200" t="s">
        <v>44</v>
      </c>
    </row>
    <row r="445" s="200" customFormat="1" spans="1:8">
      <c r="A445" s="100"/>
      <c r="B445" s="29" t="s">
        <v>18</v>
      </c>
      <c r="C445" s="100"/>
      <c r="D445" s="100"/>
      <c r="E445" s="29">
        <v>85</v>
      </c>
      <c r="F445" s="99" t="s">
        <v>13</v>
      </c>
      <c r="G445" s="206">
        <v>32</v>
      </c>
      <c r="H445" s="200" t="s">
        <v>44</v>
      </c>
    </row>
    <row r="446" s="200" customFormat="1" spans="1:8">
      <c r="A446" s="100"/>
      <c r="B446" s="29" t="s">
        <v>18</v>
      </c>
      <c r="C446" s="100"/>
      <c r="D446" s="100"/>
      <c r="E446" s="29">
        <v>85</v>
      </c>
      <c r="F446" s="99" t="s">
        <v>11</v>
      </c>
      <c r="G446" s="206"/>
      <c r="H446" s="200" t="s">
        <v>44</v>
      </c>
    </row>
    <row r="447" s="200" customFormat="1" spans="1:8">
      <c r="A447" s="100"/>
      <c r="B447" s="29" t="s">
        <v>18</v>
      </c>
      <c r="C447" s="100"/>
      <c r="D447" s="100"/>
      <c r="E447" s="29">
        <v>95</v>
      </c>
      <c r="F447" s="99" t="s">
        <v>13</v>
      </c>
      <c r="G447" s="206">
        <v>1</v>
      </c>
      <c r="H447" s="200" t="s">
        <v>51</v>
      </c>
    </row>
    <row r="448" s="200" customFormat="1" spans="1:8">
      <c r="A448" s="100"/>
      <c r="B448" s="29" t="s">
        <v>18</v>
      </c>
      <c r="C448" s="100"/>
      <c r="D448" s="100"/>
      <c r="E448" s="29">
        <v>95</v>
      </c>
      <c r="F448" s="99" t="s">
        <v>11</v>
      </c>
      <c r="G448" s="206"/>
      <c r="H448" s="200" t="s">
        <v>51</v>
      </c>
    </row>
    <row r="449" s="200" customFormat="1" spans="1:8">
      <c r="A449" s="100"/>
      <c r="B449" s="29" t="s">
        <v>18</v>
      </c>
      <c r="C449" s="100"/>
      <c r="D449" s="101"/>
      <c r="E449" s="29">
        <v>100</v>
      </c>
      <c r="F449" s="99" t="s">
        <v>13</v>
      </c>
      <c r="G449" s="206">
        <v>2</v>
      </c>
      <c r="H449" s="200" t="s">
        <v>51</v>
      </c>
    </row>
    <row r="450" s="200" customFormat="1" spans="1:8">
      <c r="A450" s="100"/>
      <c r="B450" s="29" t="s">
        <v>18</v>
      </c>
      <c r="C450" s="100"/>
      <c r="D450" s="97" t="s">
        <v>28</v>
      </c>
      <c r="E450" s="29">
        <v>70</v>
      </c>
      <c r="F450" s="99" t="s">
        <v>13</v>
      </c>
      <c r="G450" s="206">
        <v>7</v>
      </c>
      <c r="H450" s="200" t="s">
        <v>44</v>
      </c>
    </row>
    <row r="451" s="200" customFormat="1" spans="1:8">
      <c r="A451" s="100"/>
      <c r="B451" s="29" t="s">
        <v>18</v>
      </c>
      <c r="C451" s="100"/>
      <c r="D451" s="100"/>
      <c r="E451" s="29">
        <v>70</v>
      </c>
      <c r="F451" s="99" t="s">
        <v>11</v>
      </c>
      <c r="G451" s="206"/>
      <c r="H451" s="200" t="s">
        <v>44</v>
      </c>
    </row>
    <row r="452" s="200" customFormat="1" spans="1:8">
      <c r="A452" s="100"/>
      <c r="B452" s="29" t="s">
        <v>18</v>
      </c>
      <c r="C452" s="100"/>
      <c r="D452" s="100"/>
      <c r="E452" s="29">
        <v>75</v>
      </c>
      <c r="F452" s="99" t="s">
        <v>13</v>
      </c>
      <c r="G452" s="206">
        <v>3</v>
      </c>
      <c r="H452" s="200" t="s">
        <v>44</v>
      </c>
    </row>
    <row r="453" s="200" customFormat="1" spans="1:8">
      <c r="A453" s="100"/>
      <c r="B453" s="29" t="s">
        <v>18</v>
      </c>
      <c r="C453" s="100"/>
      <c r="D453" s="100"/>
      <c r="E453" s="29">
        <v>75</v>
      </c>
      <c r="F453" s="99" t="s">
        <v>11</v>
      </c>
      <c r="G453" s="206"/>
      <c r="H453" s="200" t="s">
        <v>44</v>
      </c>
    </row>
    <row r="454" s="200" customFormat="1" spans="1:8">
      <c r="A454" s="100"/>
      <c r="B454" s="29" t="s">
        <v>18</v>
      </c>
      <c r="C454" s="100"/>
      <c r="D454" s="101"/>
      <c r="E454" s="29">
        <v>85</v>
      </c>
      <c r="F454" s="99" t="s">
        <v>13</v>
      </c>
      <c r="G454" s="206"/>
      <c r="H454" s="200" t="s">
        <v>44</v>
      </c>
    </row>
    <row r="455" s="200" customFormat="1" spans="1:8">
      <c r="A455" s="100"/>
      <c r="B455" s="29" t="s">
        <v>18</v>
      </c>
      <c r="C455" s="100"/>
      <c r="D455" s="97" t="s">
        <v>21</v>
      </c>
      <c r="E455" s="29">
        <v>75</v>
      </c>
      <c r="F455" s="99" t="s">
        <v>13</v>
      </c>
      <c r="G455" s="206">
        <v>1</v>
      </c>
      <c r="H455" s="200" t="s">
        <v>44</v>
      </c>
    </row>
    <row r="456" s="200" customFormat="1" spans="1:8">
      <c r="A456" s="100"/>
      <c r="B456" s="29" t="s">
        <v>18</v>
      </c>
      <c r="C456" s="100"/>
      <c r="D456" s="101"/>
      <c r="E456" s="29">
        <v>85</v>
      </c>
      <c r="F456" s="99" t="s">
        <v>13</v>
      </c>
      <c r="G456" s="206">
        <v>3</v>
      </c>
      <c r="H456" s="200" t="s">
        <v>44</v>
      </c>
    </row>
    <row r="457" s="200" customFormat="1" spans="1:8">
      <c r="A457" s="100"/>
      <c r="B457" s="98" t="s">
        <v>16</v>
      </c>
      <c r="C457" s="100"/>
      <c r="D457" s="29" t="s">
        <v>20</v>
      </c>
      <c r="E457" s="29">
        <v>55</v>
      </c>
      <c r="F457" s="99" t="s">
        <v>13</v>
      </c>
      <c r="G457" s="206">
        <v>29</v>
      </c>
      <c r="H457" s="200" t="s">
        <v>38</v>
      </c>
    </row>
    <row r="458" s="200" customFormat="1" spans="1:8">
      <c r="A458" s="100"/>
      <c r="B458" s="98" t="s">
        <v>16</v>
      </c>
      <c r="C458" s="100"/>
      <c r="D458" s="29"/>
      <c r="E458" s="29">
        <v>55</v>
      </c>
      <c r="F458" s="99" t="s">
        <v>11</v>
      </c>
      <c r="G458" s="206"/>
      <c r="H458" s="200" t="s">
        <v>38</v>
      </c>
    </row>
    <row r="459" s="200" customFormat="1" spans="1:8">
      <c r="A459" s="100"/>
      <c r="B459" s="98" t="s">
        <v>16</v>
      </c>
      <c r="C459" s="100"/>
      <c r="D459" s="29"/>
      <c r="E459" s="29">
        <v>65</v>
      </c>
      <c r="F459" s="99" t="s">
        <v>11</v>
      </c>
      <c r="G459" s="206">
        <v>25</v>
      </c>
      <c r="H459" s="200" t="s">
        <v>38</v>
      </c>
    </row>
    <row r="460" s="200" customFormat="1" spans="1:8">
      <c r="A460" s="100"/>
      <c r="B460" s="98" t="s">
        <v>16</v>
      </c>
      <c r="C460" s="100"/>
      <c r="D460" s="29"/>
      <c r="E460" s="29">
        <v>65</v>
      </c>
      <c r="F460" s="99" t="s">
        <v>13</v>
      </c>
      <c r="G460" s="206">
        <v>51</v>
      </c>
      <c r="H460" s="200" t="s">
        <v>38</v>
      </c>
    </row>
    <row r="461" s="200" customFormat="1" spans="1:8">
      <c r="A461" s="100"/>
      <c r="B461" s="29" t="s">
        <v>18</v>
      </c>
      <c r="C461" s="100"/>
      <c r="D461" s="29"/>
      <c r="E461" s="29">
        <v>70</v>
      </c>
      <c r="F461" s="99" t="s">
        <v>11</v>
      </c>
      <c r="G461" s="206"/>
      <c r="H461" s="200" t="s">
        <v>44</v>
      </c>
    </row>
    <row r="462" s="200" customFormat="1" spans="1:8">
      <c r="A462" s="100"/>
      <c r="B462" s="29" t="s">
        <v>18</v>
      </c>
      <c r="C462" s="100"/>
      <c r="D462" s="29"/>
      <c r="E462" s="29">
        <v>70</v>
      </c>
      <c r="F462" s="99" t="s">
        <v>13</v>
      </c>
      <c r="G462" s="206">
        <v>1</v>
      </c>
      <c r="H462" s="200" t="s">
        <v>44</v>
      </c>
    </row>
    <row r="463" s="200" customFormat="1" spans="1:8">
      <c r="A463" s="100"/>
      <c r="B463" s="29" t="s">
        <v>18</v>
      </c>
      <c r="C463" s="100"/>
      <c r="D463" s="29"/>
      <c r="E463" s="29">
        <v>75</v>
      </c>
      <c r="F463" s="99" t="s">
        <v>11</v>
      </c>
      <c r="G463" s="206"/>
      <c r="H463" s="200" t="s">
        <v>44</v>
      </c>
    </row>
    <row r="464" s="200" customFormat="1" spans="1:8">
      <c r="A464" s="100"/>
      <c r="B464" s="29" t="s">
        <v>18</v>
      </c>
      <c r="C464" s="100"/>
      <c r="D464" s="29"/>
      <c r="E464" s="29">
        <v>75</v>
      </c>
      <c r="F464" s="99" t="s">
        <v>13</v>
      </c>
      <c r="G464" s="206"/>
      <c r="H464" s="200" t="s">
        <v>44</v>
      </c>
    </row>
    <row r="465" s="200" customFormat="1" spans="1:8">
      <c r="A465" s="100"/>
      <c r="B465" s="29" t="s">
        <v>18</v>
      </c>
      <c r="C465" s="100"/>
      <c r="D465" s="29"/>
      <c r="E465" s="29">
        <v>80</v>
      </c>
      <c r="F465" s="99" t="s">
        <v>11</v>
      </c>
      <c r="G465" s="206">
        <v>5</v>
      </c>
      <c r="H465" s="200" t="s">
        <v>44</v>
      </c>
    </row>
    <row r="466" s="200" customFormat="1" spans="1:8">
      <c r="A466" s="100"/>
      <c r="B466" s="29" t="s">
        <v>18</v>
      </c>
      <c r="C466" s="100"/>
      <c r="D466" s="29"/>
      <c r="E466" s="29">
        <v>80</v>
      </c>
      <c r="F466" s="99" t="s">
        <v>13</v>
      </c>
      <c r="G466" s="206">
        <v>19</v>
      </c>
      <c r="H466" s="200" t="s">
        <v>44</v>
      </c>
    </row>
    <row r="467" s="200" customFormat="1" spans="1:8">
      <c r="A467" s="100"/>
      <c r="B467" s="29" t="s">
        <v>18</v>
      </c>
      <c r="C467" s="100"/>
      <c r="D467" s="29"/>
      <c r="E467" s="29">
        <v>85</v>
      </c>
      <c r="F467" s="99" t="s">
        <v>11</v>
      </c>
      <c r="G467" s="206"/>
      <c r="H467" s="200" t="s">
        <v>44</v>
      </c>
    </row>
    <row r="468" s="200" customFormat="1" spans="1:8">
      <c r="A468" s="100"/>
      <c r="B468" s="29" t="s">
        <v>18</v>
      </c>
      <c r="C468" s="100"/>
      <c r="D468" s="29"/>
      <c r="E468" s="29">
        <v>85</v>
      </c>
      <c r="F468" s="99" t="s">
        <v>13</v>
      </c>
      <c r="G468" s="206">
        <v>34</v>
      </c>
      <c r="H468" s="200" t="s">
        <v>44</v>
      </c>
    </row>
    <row r="469" s="200" customFormat="1" spans="1:8">
      <c r="A469" s="100"/>
      <c r="B469" s="29" t="s">
        <v>18</v>
      </c>
      <c r="C469" s="100"/>
      <c r="D469" s="29"/>
      <c r="E469" s="29">
        <v>95</v>
      </c>
      <c r="F469" s="99" t="s">
        <v>13</v>
      </c>
      <c r="G469" s="206">
        <v>7</v>
      </c>
      <c r="H469" s="200" t="s">
        <v>51</v>
      </c>
    </row>
    <row r="470" s="200" customFormat="1" spans="1:8">
      <c r="A470" s="100"/>
      <c r="B470" s="29" t="s">
        <v>18</v>
      </c>
      <c r="C470" s="100"/>
      <c r="D470" s="29"/>
      <c r="E470" s="29">
        <v>95</v>
      </c>
      <c r="F470" s="99" t="s">
        <v>11</v>
      </c>
      <c r="G470" s="206">
        <v>3</v>
      </c>
      <c r="H470" s="200" t="s">
        <v>51</v>
      </c>
    </row>
    <row r="471" s="200" customFormat="1" spans="1:8">
      <c r="A471" s="101"/>
      <c r="B471" s="29" t="s">
        <v>18</v>
      </c>
      <c r="C471" s="101"/>
      <c r="D471" s="29"/>
      <c r="E471" s="29">
        <v>100</v>
      </c>
      <c r="F471" s="99" t="s">
        <v>13</v>
      </c>
      <c r="G471" s="206">
        <v>4</v>
      </c>
      <c r="H471" s="200" t="s">
        <v>51</v>
      </c>
    </row>
    <row r="472" s="200" customFormat="1" spans="1:7">
      <c r="A472" s="207"/>
      <c r="B472" s="207"/>
      <c r="C472" s="207"/>
      <c r="D472" s="207"/>
      <c r="E472" s="207"/>
      <c r="F472" s="208"/>
      <c r="G472" s="206"/>
    </row>
    <row r="473" s="200" customFormat="1" spans="1:8">
      <c r="A473" s="102" t="s">
        <v>52</v>
      </c>
      <c r="B473" s="103" t="s">
        <v>18</v>
      </c>
      <c r="C473" s="104" t="str">
        <f>_xlfn.DISPIMG("ID_9BA374078A334D209471737104A10B73",1)</f>
        <v>=DISPIMG("ID_9BA374078A334D209471737104A10B73",1)</v>
      </c>
      <c r="D473" s="102" t="s">
        <v>31</v>
      </c>
      <c r="E473" s="103">
        <v>75</v>
      </c>
      <c r="F473" s="105" t="s">
        <v>13</v>
      </c>
      <c r="G473" s="206">
        <v>6</v>
      </c>
      <c r="H473" s="200" t="s">
        <v>44</v>
      </c>
    </row>
    <row r="474" s="200" customFormat="1" spans="1:8">
      <c r="A474" s="102"/>
      <c r="B474" s="103" t="s">
        <v>18</v>
      </c>
      <c r="C474" s="102"/>
      <c r="D474" s="102"/>
      <c r="E474" s="103">
        <v>75</v>
      </c>
      <c r="F474" s="105" t="s">
        <v>11</v>
      </c>
      <c r="G474" s="206"/>
      <c r="H474" s="200" t="s">
        <v>44</v>
      </c>
    </row>
    <row r="475" s="200" customFormat="1" spans="1:8">
      <c r="A475" s="102"/>
      <c r="B475" s="103" t="s">
        <v>18</v>
      </c>
      <c r="C475" s="102"/>
      <c r="D475" s="102"/>
      <c r="E475" s="103">
        <v>85</v>
      </c>
      <c r="F475" s="105" t="s">
        <v>11</v>
      </c>
      <c r="G475" s="206">
        <v>2</v>
      </c>
      <c r="H475" s="200" t="s">
        <v>44</v>
      </c>
    </row>
    <row r="476" s="200" customFormat="1" spans="1:8">
      <c r="A476" s="102"/>
      <c r="B476" s="103" t="s">
        <v>18</v>
      </c>
      <c r="C476" s="102"/>
      <c r="D476" s="106"/>
      <c r="E476" s="103">
        <v>85</v>
      </c>
      <c r="F476" s="105" t="s">
        <v>13</v>
      </c>
      <c r="G476" s="206">
        <v>3</v>
      </c>
      <c r="H476" s="200" t="s">
        <v>44</v>
      </c>
    </row>
    <row r="477" s="200" customFormat="1" spans="1:8">
      <c r="A477" s="102"/>
      <c r="B477" s="103" t="s">
        <v>18</v>
      </c>
      <c r="C477" s="102"/>
      <c r="D477" s="104" t="s">
        <v>21</v>
      </c>
      <c r="E477" s="103">
        <v>75</v>
      </c>
      <c r="F477" s="105" t="s">
        <v>11</v>
      </c>
      <c r="G477" s="206"/>
      <c r="H477" s="200" t="s">
        <v>44</v>
      </c>
    </row>
    <row r="478" s="200" customFormat="1" spans="1:8">
      <c r="A478" s="102"/>
      <c r="B478" s="103" t="s">
        <v>18</v>
      </c>
      <c r="C478" s="102"/>
      <c r="D478" s="102"/>
      <c r="E478" s="103">
        <v>75</v>
      </c>
      <c r="F478" s="105" t="s">
        <v>13</v>
      </c>
      <c r="G478" s="206">
        <v>2</v>
      </c>
      <c r="H478" s="200" t="s">
        <v>44</v>
      </c>
    </row>
    <row r="479" s="200" customFormat="1" spans="1:8">
      <c r="A479" s="102"/>
      <c r="B479" s="103" t="s">
        <v>18</v>
      </c>
      <c r="C479" s="102"/>
      <c r="D479" s="102"/>
      <c r="E479" s="103">
        <v>85</v>
      </c>
      <c r="F479" s="105" t="s">
        <v>13</v>
      </c>
      <c r="G479" s="206"/>
      <c r="H479" s="200" t="s">
        <v>44</v>
      </c>
    </row>
    <row r="480" s="200" customFormat="1" spans="1:8">
      <c r="A480" s="102"/>
      <c r="B480" s="103" t="s">
        <v>18</v>
      </c>
      <c r="C480" s="102"/>
      <c r="D480" s="106"/>
      <c r="E480" s="103">
        <v>85</v>
      </c>
      <c r="F480" s="105" t="s">
        <v>11</v>
      </c>
      <c r="G480" s="206"/>
      <c r="H480" s="200" t="s">
        <v>44</v>
      </c>
    </row>
    <row r="481" s="200" customFormat="1" spans="1:7">
      <c r="A481" s="102"/>
      <c r="B481" s="103" t="s">
        <v>18</v>
      </c>
      <c r="C481" s="102"/>
      <c r="D481" s="103" t="s">
        <v>30</v>
      </c>
      <c r="E481" s="103">
        <v>70</v>
      </c>
      <c r="F481" s="105" t="s">
        <v>11</v>
      </c>
      <c r="G481" s="206"/>
    </row>
    <row r="482" s="200" customFormat="1" spans="1:7">
      <c r="A482" s="102"/>
      <c r="B482" s="103" t="s">
        <v>18</v>
      </c>
      <c r="C482" s="102"/>
      <c r="D482" s="103"/>
      <c r="E482" s="103">
        <v>75</v>
      </c>
      <c r="F482" s="105" t="s">
        <v>13</v>
      </c>
      <c r="G482" s="206"/>
    </row>
    <row r="483" s="200" customFormat="1" spans="1:7">
      <c r="A483" s="102"/>
      <c r="B483" s="103" t="s">
        <v>18</v>
      </c>
      <c r="C483" s="102"/>
      <c r="D483" s="103"/>
      <c r="E483" s="103">
        <v>75</v>
      </c>
      <c r="F483" s="105" t="s">
        <v>11</v>
      </c>
      <c r="G483" s="206"/>
    </row>
    <row r="484" s="200" customFormat="1" spans="1:7">
      <c r="A484" s="102"/>
      <c r="B484" s="103" t="s">
        <v>18</v>
      </c>
      <c r="C484" s="102"/>
      <c r="D484" s="103"/>
      <c r="E484" s="103">
        <v>85</v>
      </c>
      <c r="F484" s="105" t="s">
        <v>11</v>
      </c>
      <c r="G484" s="206"/>
    </row>
    <row r="485" s="200" customFormat="1" spans="1:8">
      <c r="A485" s="106"/>
      <c r="B485" s="103" t="s">
        <v>18</v>
      </c>
      <c r="C485" s="106"/>
      <c r="D485" s="103"/>
      <c r="E485" s="103">
        <v>85</v>
      </c>
      <c r="F485" s="105" t="s">
        <v>13</v>
      </c>
      <c r="G485" s="206">
        <v>3</v>
      </c>
      <c r="H485" s="200" t="s">
        <v>44</v>
      </c>
    </row>
    <row r="486" s="200" customFormat="1" spans="1:7">
      <c r="A486" s="207"/>
      <c r="B486" s="207"/>
      <c r="C486" s="207"/>
      <c r="D486" s="207"/>
      <c r="E486" s="207"/>
      <c r="F486" s="208"/>
      <c r="G486" s="206"/>
    </row>
    <row r="487" s="200" customFormat="1" spans="1:7">
      <c r="A487" s="107" t="s">
        <v>53</v>
      </c>
      <c r="B487" s="107" t="s">
        <v>18</v>
      </c>
      <c r="C487" s="107" t="str">
        <f>_xlfn.DISPIMG("ID_045C000CFDCF4C8888D9FA00CAF8DC4B",1)</f>
        <v>=DISPIMG("ID_045C000CFDCF4C8888D9FA00CAF8DC4B",1)</v>
      </c>
      <c r="D487" s="107" t="s">
        <v>28</v>
      </c>
      <c r="E487" s="107">
        <v>75</v>
      </c>
      <c r="F487" s="108" t="s">
        <v>13</v>
      </c>
      <c r="G487" s="206"/>
    </row>
    <row r="488" s="200" customFormat="1" spans="1:7">
      <c r="A488" s="107"/>
      <c r="B488" s="107" t="s">
        <v>18</v>
      </c>
      <c r="C488" s="107"/>
      <c r="D488" s="107" t="s">
        <v>43</v>
      </c>
      <c r="E488" s="107">
        <v>70</v>
      </c>
      <c r="F488" s="108" t="s">
        <v>13</v>
      </c>
      <c r="G488" s="206"/>
    </row>
    <row r="489" s="200" customFormat="1" spans="1:8">
      <c r="A489" s="107"/>
      <c r="B489" s="107" t="s">
        <v>18</v>
      </c>
      <c r="C489" s="107"/>
      <c r="D489" s="107"/>
      <c r="E489" s="107">
        <v>85</v>
      </c>
      <c r="F489" s="108" t="s">
        <v>13</v>
      </c>
      <c r="G489" s="206">
        <v>4</v>
      </c>
      <c r="H489" s="200" t="s">
        <v>44</v>
      </c>
    </row>
    <row r="490" s="200" customFormat="1" spans="1:8">
      <c r="A490" s="107"/>
      <c r="B490" s="107" t="s">
        <v>18</v>
      </c>
      <c r="C490" s="107"/>
      <c r="D490" s="107"/>
      <c r="E490" s="107">
        <v>100</v>
      </c>
      <c r="F490" s="108" t="s">
        <v>13</v>
      </c>
      <c r="G490" s="206"/>
      <c r="H490" s="200" t="s">
        <v>44</v>
      </c>
    </row>
    <row r="491" s="200" customFormat="1" spans="1:8">
      <c r="A491" s="107"/>
      <c r="B491" s="107" t="s">
        <v>18</v>
      </c>
      <c r="C491" s="107"/>
      <c r="D491" s="107" t="s">
        <v>31</v>
      </c>
      <c r="E491" s="107">
        <v>75</v>
      </c>
      <c r="F491" s="108" t="s">
        <v>13</v>
      </c>
      <c r="G491" s="206">
        <v>13</v>
      </c>
      <c r="H491" s="200" t="s">
        <v>44</v>
      </c>
    </row>
    <row r="492" s="200" customFormat="1" spans="1:8">
      <c r="A492" s="107"/>
      <c r="B492" s="107" t="s">
        <v>18</v>
      </c>
      <c r="C492" s="107"/>
      <c r="D492" s="107"/>
      <c r="E492" s="107">
        <v>75</v>
      </c>
      <c r="F492" s="108" t="s">
        <v>11</v>
      </c>
      <c r="G492" s="206"/>
      <c r="H492" s="200" t="s">
        <v>44</v>
      </c>
    </row>
    <row r="493" s="200" customFormat="1" spans="1:7">
      <c r="A493" s="107"/>
      <c r="B493" s="107" t="s">
        <v>18</v>
      </c>
      <c r="C493" s="107"/>
      <c r="D493" s="107"/>
      <c r="E493" s="107">
        <v>85</v>
      </c>
      <c r="F493" s="108" t="s">
        <v>11</v>
      </c>
      <c r="G493" s="206"/>
    </row>
    <row r="494" s="200" customFormat="1" ht="16" customHeight="1" spans="1:8">
      <c r="A494" s="107"/>
      <c r="B494" s="107" t="s">
        <v>18</v>
      </c>
      <c r="C494" s="107"/>
      <c r="D494" s="107"/>
      <c r="E494" s="107">
        <v>85</v>
      </c>
      <c r="F494" s="108" t="s">
        <v>13</v>
      </c>
      <c r="G494" s="206">
        <v>12</v>
      </c>
      <c r="H494" s="200" t="s">
        <v>44</v>
      </c>
    </row>
    <row r="495" s="200" customFormat="1" spans="1:7">
      <c r="A495" s="107"/>
      <c r="B495" s="107" t="s">
        <v>18</v>
      </c>
      <c r="C495" s="107"/>
      <c r="D495" s="107" t="s">
        <v>20</v>
      </c>
      <c r="E495" s="107">
        <v>70</v>
      </c>
      <c r="F495" s="108" t="s">
        <v>13</v>
      </c>
      <c r="G495" s="206"/>
    </row>
    <row r="496" s="200" customFormat="1" spans="1:7">
      <c r="A496" s="107"/>
      <c r="B496" s="107" t="s">
        <v>18</v>
      </c>
      <c r="C496" s="107"/>
      <c r="D496" s="107"/>
      <c r="E496" s="107">
        <v>75</v>
      </c>
      <c r="F496" s="108" t="s">
        <v>13</v>
      </c>
      <c r="G496" s="206"/>
    </row>
    <row r="497" s="200" customFormat="1" spans="1:8">
      <c r="A497" s="107"/>
      <c r="B497" s="107" t="s">
        <v>18</v>
      </c>
      <c r="C497" s="107"/>
      <c r="D497" s="107"/>
      <c r="E497" s="107">
        <v>95</v>
      </c>
      <c r="F497" s="108" t="s">
        <v>13</v>
      </c>
      <c r="G497" s="206">
        <v>2</v>
      </c>
      <c r="H497" s="200" t="s">
        <v>44</v>
      </c>
    </row>
    <row r="498" s="200" customFormat="1" spans="1:8">
      <c r="A498" s="107"/>
      <c r="B498" s="107" t="s">
        <v>18</v>
      </c>
      <c r="C498" s="107"/>
      <c r="D498" s="107"/>
      <c r="E498" s="107">
        <v>85</v>
      </c>
      <c r="F498" s="108" t="s">
        <v>13</v>
      </c>
      <c r="G498" s="206">
        <v>2</v>
      </c>
      <c r="H498" s="200" t="s">
        <v>44</v>
      </c>
    </row>
    <row r="499" s="200" customFormat="1" spans="1:7">
      <c r="A499" s="107"/>
      <c r="B499" s="107" t="s">
        <v>18</v>
      </c>
      <c r="C499" s="107"/>
      <c r="D499" s="109"/>
      <c r="E499" s="107">
        <v>100</v>
      </c>
      <c r="F499" s="108" t="s">
        <v>11</v>
      </c>
      <c r="G499" s="206"/>
    </row>
    <row r="500" s="200" customFormat="1" spans="1:8">
      <c r="A500" s="107"/>
      <c r="B500" s="107" t="s">
        <v>18</v>
      </c>
      <c r="C500" s="107"/>
      <c r="D500" s="107" t="s">
        <v>21</v>
      </c>
      <c r="E500" s="107">
        <v>75</v>
      </c>
      <c r="F500" s="108" t="s">
        <v>11</v>
      </c>
      <c r="G500" s="206"/>
      <c r="H500" s="200" t="s">
        <v>44</v>
      </c>
    </row>
    <row r="501" s="200" customFormat="1" spans="1:8">
      <c r="A501" s="107"/>
      <c r="B501" s="107" t="s">
        <v>18</v>
      </c>
      <c r="C501" s="107"/>
      <c r="D501" s="107"/>
      <c r="E501" s="107">
        <v>75</v>
      </c>
      <c r="F501" s="108" t="s">
        <v>13</v>
      </c>
      <c r="G501" s="206">
        <v>4</v>
      </c>
      <c r="H501" s="200" t="s">
        <v>44</v>
      </c>
    </row>
    <row r="502" s="200" customFormat="1" spans="1:8">
      <c r="A502" s="107"/>
      <c r="B502" s="107" t="s">
        <v>18</v>
      </c>
      <c r="C502" s="107"/>
      <c r="D502" s="107"/>
      <c r="E502" s="107">
        <v>85</v>
      </c>
      <c r="F502" s="108" t="s">
        <v>13</v>
      </c>
      <c r="G502" s="206">
        <v>1</v>
      </c>
      <c r="H502" s="200" t="s">
        <v>44</v>
      </c>
    </row>
    <row r="503" s="200" customFormat="1" spans="1:7">
      <c r="A503" s="210"/>
      <c r="B503" s="101"/>
      <c r="C503" s="210"/>
      <c r="D503" s="210"/>
      <c r="E503" s="210"/>
      <c r="F503" s="211"/>
      <c r="G503" s="206"/>
    </row>
    <row r="504" s="200" customFormat="1" spans="1:8">
      <c r="A504" s="112" t="s">
        <v>54</v>
      </c>
      <c r="B504" s="113" t="s">
        <v>27</v>
      </c>
      <c r="C504" s="114" t="str">
        <f>_xlfn.DISPIMG("ID_22421E7EF61F497DB774114024EB437D",1)</f>
        <v>=DISPIMG("ID_22421E7EF61F497DB774114024EB437D",1)</v>
      </c>
      <c r="D504" s="114" t="s">
        <v>43</v>
      </c>
      <c r="E504" s="113">
        <v>65</v>
      </c>
      <c r="F504" s="115" t="s">
        <v>11</v>
      </c>
      <c r="G504" s="206"/>
      <c r="H504" s="200" t="s">
        <v>38</v>
      </c>
    </row>
    <row r="505" s="200" customFormat="1" spans="1:8">
      <c r="A505" s="112"/>
      <c r="B505" s="113" t="s">
        <v>27</v>
      </c>
      <c r="C505" s="112"/>
      <c r="D505" s="112"/>
      <c r="E505" s="113">
        <v>65</v>
      </c>
      <c r="F505" s="115" t="s">
        <v>13</v>
      </c>
      <c r="G505" s="206">
        <v>6</v>
      </c>
      <c r="H505" s="200" t="s">
        <v>38</v>
      </c>
    </row>
    <row r="506" s="200" customFormat="1" spans="1:8">
      <c r="A506" s="112"/>
      <c r="B506" s="113" t="s">
        <v>18</v>
      </c>
      <c r="C506" s="112"/>
      <c r="D506" s="112"/>
      <c r="E506" s="113">
        <v>65</v>
      </c>
      <c r="F506" s="115" t="s">
        <v>13</v>
      </c>
      <c r="G506" s="206"/>
      <c r="H506" s="200" t="s">
        <v>44</v>
      </c>
    </row>
    <row r="507" s="200" customFormat="1" spans="1:8">
      <c r="A507" s="112"/>
      <c r="B507" s="113" t="s">
        <v>18</v>
      </c>
      <c r="C507" s="112"/>
      <c r="D507" s="116"/>
      <c r="E507" s="113">
        <v>100</v>
      </c>
      <c r="F507" s="115" t="s">
        <v>13</v>
      </c>
      <c r="G507" s="206">
        <v>6</v>
      </c>
      <c r="H507" s="200" t="s">
        <v>45</v>
      </c>
    </row>
    <row r="508" s="200" customFormat="1" spans="1:8">
      <c r="A508" s="112"/>
      <c r="B508" s="113" t="s">
        <v>27</v>
      </c>
      <c r="C508" s="112"/>
      <c r="D508" s="113" t="s">
        <v>20</v>
      </c>
      <c r="E508" s="113">
        <v>55</v>
      </c>
      <c r="F508" s="115" t="s">
        <v>13</v>
      </c>
      <c r="G508" s="206"/>
      <c r="H508" s="200" t="s">
        <v>38</v>
      </c>
    </row>
    <row r="509" s="200" customFormat="1" spans="1:8">
      <c r="A509" s="112"/>
      <c r="B509" s="113" t="s">
        <v>27</v>
      </c>
      <c r="C509" s="112"/>
      <c r="D509" s="113"/>
      <c r="E509" s="113">
        <v>65</v>
      </c>
      <c r="F509" s="115" t="s">
        <v>11</v>
      </c>
      <c r="G509" s="206"/>
      <c r="H509" s="200" t="s">
        <v>38</v>
      </c>
    </row>
    <row r="510" s="200" customFormat="1" spans="1:8">
      <c r="A510" s="112"/>
      <c r="B510" s="113" t="s">
        <v>27</v>
      </c>
      <c r="C510" s="112"/>
      <c r="D510" s="113"/>
      <c r="E510" s="113">
        <v>65</v>
      </c>
      <c r="F510" s="115" t="s">
        <v>13</v>
      </c>
      <c r="G510" s="206">
        <v>1</v>
      </c>
      <c r="H510" s="200" t="s">
        <v>38</v>
      </c>
    </row>
    <row r="511" s="200" customFormat="1" spans="1:8">
      <c r="A511" s="112"/>
      <c r="B511" s="113" t="s">
        <v>18</v>
      </c>
      <c r="C511" s="112"/>
      <c r="D511" s="113"/>
      <c r="E511" s="113">
        <v>65</v>
      </c>
      <c r="F511" s="115" t="s">
        <v>11</v>
      </c>
      <c r="G511" s="206"/>
      <c r="H511" s="200" t="s">
        <v>38</v>
      </c>
    </row>
    <row r="512" s="200" customFormat="1" spans="1:8">
      <c r="A512" s="112"/>
      <c r="B512" s="113" t="s">
        <v>18</v>
      </c>
      <c r="C512" s="112"/>
      <c r="D512" s="113"/>
      <c r="E512" s="113">
        <v>70</v>
      </c>
      <c r="F512" s="115" t="s">
        <v>13</v>
      </c>
      <c r="G512" s="206"/>
      <c r="H512" s="200" t="s">
        <v>44</v>
      </c>
    </row>
    <row r="513" s="200" customFormat="1" spans="1:7">
      <c r="A513" s="207"/>
      <c r="B513" s="207"/>
      <c r="C513" s="207"/>
      <c r="D513" s="207"/>
      <c r="E513" s="207"/>
      <c r="F513" s="208"/>
      <c r="G513" s="206"/>
    </row>
    <row r="514" s="200" customFormat="1" spans="1:8">
      <c r="A514" s="212" t="s">
        <v>55</v>
      </c>
      <c r="B514" s="29" t="s">
        <v>33</v>
      </c>
      <c r="C514" s="15" t="str">
        <f>_xlfn.DISPIMG("ID_9335CB35113E45F5BBE6E519174924F5",1)</f>
        <v>=DISPIMG("ID_9335CB35113E45F5BBE6E519174924F5",1)</v>
      </c>
      <c r="D514" s="212" t="s">
        <v>56</v>
      </c>
      <c r="E514" s="206">
        <v>55</v>
      </c>
      <c r="F514" s="213" t="s">
        <v>13</v>
      </c>
      <c r="G514" s="206">
        <v>18</v>
      </c>
      <c r="H514" s="200" t="s">
        <v>38</v>
      </c>
    </row>
    <row r="515" s="200" customFormat="1" spans="1:8">
      <c r="A515" s="214"/>
      <c r="B515" s="29" t="s">
        <v>33</v>
      </c>
      <c r="C515" s="19"/>
      <c r="D515" s="214"/>
      <c r="E515" s="206">
        <v>55</v>
      </c>
      <c r="F515" s="213" t="s">
        <v>11</v>
      </c>
      <c r="G515" s="206">
        <v>20</v>
      </c>
      <c r="H515" s="200" t="s">
        <v>38</v>
      </c>
    </row>
    <row r="516" s="200" customFormat="1" spans="1:8">
      <c r="A516" s="214"/>
      <c r="B516" s="29" t="s">
        <v>18</v>
      </c>
      <c r="C516" s="19"/>
      <c r="D516" s="214"/>
      <c r="E516" s="206">
        <v>65</v>
      </c>
      <c r="F516" s="213" t="s">
        <v>11</v>
      </c>
      <c r="G516" s="206">
        <v>15</v>
      </c>
      <c r="H516" s="200" t="s">
        <v>19</v>
      </c>
    </row>
    <row r="517" s="200" customFormat="1" spans="1:8">
      <c r="A517" s="214"/>
      <c r="B517" s="29" t="s">
        <v>18</v>
      </c>
      <c r="C517" s="19"/>
      <c r="D517" s="214"/>
      <c r="E517" s="206">
        <v>65</v>
      </c>
      <c r="F517" s="213" t="s">
        <v>13</v>
      </c>
      <c r="G517" s="206">
        <v>46</v>
      </c>
      <c r="H517" s="200" t="s">
        <v>19</v>
      </c>
    </row>
    <row r="518" s="200" customFormat="1" spans="1:8">
      <c r="A518" s="214"/>
      <c r="B518" s="29" t="s">
        <v>18</v>
      </c>
      <c r="C518" s="19"/>
      <c r="D518" s="214"/>
      <c r="E518" s="206">
        <v>70</v>
      </c>
      <c r="F518" s="213" t="s">
        <v>11</v>
      </c>
      <c r="G518" s="206">
        <v>7</v>
      </c>
      <c r="H518" s="200" t="s">
        <v>19</v>
      </c>
    </row>
    <row r="519" s="200" customFormat="1" spans="1:8">
      <c r="A519" s="214"/>
      <c r="B519" s="29" t="s">
        <v>18</v>
      </c>
      <c r="C519" s="19"/>
      <c r="D519" s="214"/>
      <c r="E519" s="206">
        <v>70</v>
      </c>
      <c r="F519" s="213" t="s">
        <v>13</v>
      </c>
      <c r="G519" s="206">
        <v>34</v>
      </c>
      <c r="H519" s="200" t="s">
        <v>19</v>
      </c>
    </row>
    <row r="520" s="200" customFormat="1" spans="1:8">
      <c r="A520" s="214"/>
      <c r="B520" s="29" t="s">
        <v>18</v>
      </c>
      <c r="C520" s="19"/>
      <c r="D520" s="214"/>
      <c r="E520" s="206">
        <v>75</v>
      </c>
      <c r="F520" s="213" t="s">
        <v>13</v>
      </c>
      <c r="G520" s="206">
        <v>13</v>
      </c>
      <c r="H520" s="200" t="s">
        <v>41</v>
      </c>
    </row>
    <row r="521" s="200" customFormat="1" spans="1:8">
      <c r="A521" s="214"/>
      <c r="B521" s="29" t="s">
        <v>18</v>
      </c>
      <c r="C521" s="19"/>
      <c r="D521" s="214"/>
      <c r="E521" s="206">
        <v>75</v>
      </c>
      <c r="F521" s="213" t="s">
        <v>11</v>
      </c>
      <c r="G521" s="206">
        <v>2</v>
      </c>
      <c r="H521" s="200" t="s">
        <v>41</v>
      </c>
    </row>
    <row r="522" s="200" customFormat="1" spans="1:8">
      <c r="A522" s="214"/>
      <c r="B522" s="29" t="s">
        <v>18</v>
      </c>
      <c r="C522" s="19"/>
      <c r="D522" s="214"/>
      <c r="E522" s="206">
        <v>80</v>
      </c>
      <c r="F522" s="213" t="s">
        <v>13</v>
      </c>
      <c r="G522" s="206">
        <v>31</v>
      </c>
      <c r="H522" s="200" t="s">
        <v>41</v>
      </c>
    </row>
    <row r="523" s="200" customFormat="1" spans="1:8">
      <c r="A523" s="214"/>
      <c r="B523" s="29" t="s">
        <v>18</v>
      </c>
      <c r="C523" s="19"/>
      <c r="D523" s="214"/>
      <c r="E523" s="206">
        <v>80</v>
      </c>
      <c r="F523" s="213" t="s">
        <v>11</v>
      </c>
      <c r="G523" s="206">
        <v>23</v>
      </c>
      <c r="H523" s="200" t="s">
        <v>41</v>
      </c>
    </row>
    <row r="524" s="200" customFormat="1" spans="1:8">
      <c r="A524" s="214"/>
      <c r="B524" s="29" t="s">
        <v>18</v>
      </c>
      <c r="C524" s="19"/>
      <c r="D524" s="214"/>
      <c r="E524" s="206">
        <v>85</v>
      </c>
      <c r="F524" s="213" t="s">
        <v>13</v>
      </c>
      <c r="G524" s="206">
        <v>20</v>
      </c>
      <c r="H524" s="200" t="s">
        <v>41</v>
      </c>
    </row>
    <row r="525" s="200" customFormat="1" spans="1:8">
      <c r="A525" s="214"/>
      <c r="B525" s="29" t="s">
        <v>18</v>
      </c>
      <c r="C525" s="19"/>
      <c r="D525" s="214"/>
      <c r="E525" s="206">
        <v>85</v>
      </c>
      <c r="F525" s="213" t="s">
        <v>11</v>
      </c>
      <c r="G525" s="206">
        <v>16</v>
      </c>
      <c r="H525" s="200" t="s">
        <v>41</v>
      </c>
    </row>
    <row r="526" s="200" customFormat="1" spans="1:8">
      <c r="A526" s="214"/>
      <c r="B526" s="29" t="s">
        <v>18</v>
      </c>
      <c r="C526" s="19"/>
      <c r="D526" s="214"/>
      <c r="E526" s="206">
        <v>95</v>
      </c>
      <c r="F526" s="213" t="s">
        <v>13</v>
      </c>
      <c r="G526" s="206">
        <v>16</v>
      </c>
      <c r="H526" s="200" t="s">
        <v>41</v>
      </c>
    </row>
    <row r="527" s="200" customFormat="1" spans="1:8">
      <c r="A527" s="214"/>
      <c r="B527" s="29" t="s">
        <v>18</v>
      </c>
      <c r="C527" s="19"/>
      <c r="D527" s="214"/>
      <c r="E527" s="206">
        <v>95</v>
      </c>
      <c r="F527" s="213" t="s">
        <v>11</v>
      </c>
      <c r="G527" s="206">
        <v>4</v>
      </c>
      <c r="H527" s="200" t="s">
        <v>41</v>
      </c>
    </row>
    <row r="528" s="200" customFormat="1" spans="1:8">
      <c r="A528" s="214"/>
      <c r="B528" s="29" t="s">
        <v>18</v>
      </c>
      <c r="C528" s="19"/>
      <c r="D528" s="214"/>
      <c r="E528" s="206">
        <v>100</v>
      </c>
      <c r="F528" s="213" t="s">
        <v>11</v>
      </c>
      <c r="G528" s="206">
        <v>8</v>
      </c>
      <c r="H528" s="200" t="s">
        <v>41</v>
      </c>
    </row>
    <row r="529" s="200" customFormat="1" spans="1:8">
      <c r="A529" s="214"/>
      <c r="B529" s="29" t="s">
        <v>18</v>
      </c>
      <c r="C529" s="19"/>
      <c r="D529" s="215"/>
      <c r="E529" s="206">
        <v>100</v>
      </c>
      <c r="F529" s="213" t="s">
        <v>13</v>
      </c>
      <c r="G529" s="206">
        <v>13</v>
      </c>
      <c r="H529" s="200" t="s">
        <v>41</v>
      </c>
    </row>
    <row r="530" s="200" customFormat="1" spans="1:8">
      <c r="A530" s="214"/>
      <c r="B530" s="29" t="s">
        <v>33</v>
      </c>
      <c r="C530" s="19"/>
      <c r="D530" s="212" t="s">
        <v>57</v>
      </c>
      <c r="E530" s="206">
        <v>55</v>
      </c>
      <c r="F530" s="213" t="s">
        <v>13</v>
      </c>
      <c r="G530" s="206">
        <v>13</v>
      </c>
      <c r="H530" s="200" t="s">
        <v>49</v>
      </c>
    </row>
    <row r="531" s="200" customFormat="1" spans="1:8">
      <c r="A531" s="214"/>
      <c r="B531" s="29" t="s">
        <v>33</v>
      </c>
      <c r="C531" s="19"/>
      <c r="D531" s="214"/>
      <c r="E531" s="206">
        <v>55</v>
      </c>
      <c r="F531" s="213" t="s">
        <v>11</v>
      </c>
      <c r="G531" s="206"/>
      <c r="H531" s="200" t="s">
        <v>49</v>
      </c>
    </row>
    <row r="532" s="200" customFormat="1" spans="1:8">
      <c r="A532" s="214"/>
      <c r="B532" s="29" t="s">
        <v>18</v>
      </c>
      <c r="C532" s="19"/>
      <c r="D532" s="214"/>
      <c r="E532" s="206">
        <v>65</v>
      </c>
      <c r="F532" s="213" t="s">
        <v>11</v>
      </c>
      <c r="G532" s="206">
        <v>13</v>
      </c>
      <c r="H532" s="200" t="s">
        <v>19</v>
      </c>
    </row>
    <row r="533" s="200" customFormat="1" spans="1:8">
      <c r="A533" s="214"/>
      <c r="B533" s="29" t="s">
        <v>18</v>
      </c>
      <c r="C533" s="19"/>
      <c r="D533" s="214"/>
      <c r="E533" s="206">
        <v>70</v>
      </c>
      <c r="F533" s="213" t="s">
        <v>11</v>
      </c>
      <c r="G533" s="206"/>
      <c r="H533" s="200" t="s">
        <v>19</v>
      </c>
    </row>
    <row r="534" s="200" customFormat="1" ht="18" spans="1:8">
      <c r="A534" s="214"/>
      <c r="B534" s="29" t="s">
        <v>18</v>
      </c>
      <c r="C534" s="19"/>
      <c r="D534" s="214"/>
      <c r="E534" s="206">
        <v>75</v>
      </c>
      <c r="F534" s="213" t="s">
        <v>13</v>
      </c>
      <c r="G534" s="206">
        <v>33</v>
      </c>
      <c r="H534" s="200" t="s">
        <v>39</v>
      </c>
    </row>
    <row r="535" s="200" customFormat="1" ht="18" spans="1:8">
      <c r="A535" s="214"/>
      <c r="B535" s="29" t="s">
        <v>18</v>
      </c>
      <c r="C535" s="19"/>
      <c r="D535" s="214"/>
      <c r="E535" s="206">
        <v>75</v>
      </c>
      <c r="F535" s="213" t="s">
        <v>11</v>
      </c>
      <c r="G535" s="206">
        <v>15</v>
      </c>
      <c r="H535" s="200" t="s">
        <v>41</v>
      </c>
    </row>
    <row r="536" s="200" customFormat="1" ht="18" spans="1:8">
      <c r="A536" s="214"/>
      <c r="B536" s="29" t="s">
        <v>18</v>
      </c>
      <c r="C536" s="19"/>
      <c r="D536" s="214"/>
      <c r="E536" s="206">
        <v>80</v>
      </c>
      <c r="F536" s="213" t="s">
        <v>11</v>
      </c>
      <c r="G536" s="206">
        <v>10</v>
      </c>
      <c r="H536" s="200" t="s">
        <v>41</v>
      </c>
    </row>
    <row r="537" s="200" customFormat="1" ht="18" spans="1:8">
      <c r="A537" s="214"/>
      <c r="B537" s="29" t="s">
        <v>18</v>
      </c>
      <c r="C537" s="19"/>
      <c r="D537" s="214"/>
      <c r="E537" s="206">
        <v>85</v>
      </c>
      <c r="F537" s="213" t="s">
        <v>13</v>
      </c>
      <c r="G537" s="206">
        <v>28</v>
      </c>
      <c r="H537" s="200" t="s">
        <v>41</v>
      </c>
    </row>
    <row r="538" s="200" customFormat="1" ht="18" spans="1:8">
      <c r="A538" s="214"/>
      <c r="B538" s="29" t="s">
        <v>18</v>
      </c>
      <c r="C538" s="19"/>
      <c r="D538" s="214"/>
      <c r="E538" s="206">
        <v>85</v>
      </c>
      <c r="F538" s="213" t="s">
        <v>11</v>
      </c>
      <c r="G538" s="206">
        <v>22</v>
      </c>
      <c r="H538" s="200" t="s">
        <v>41</v>
      </c>
    </row>
    <row r="539" s="200" customFormat="1" ht="18" spans="1:8">
      <c r="A539" s="214"/>
      <c r="B539" s="29" t="s">
        <v>18</v>
      </c>
      <c r="C539" s="19"/>
      <c r="D539" s="214"/>
      <c r="E539" s="206">
        <v>95</v>
      </c>
      <c r="F539" s="213" t="s">
        <v>13</v>
      </c>
      <c r="G539" s="206">
        <v>3</v>
      </c>
      <c r="H539" s="200" t="s">
        <v>41</v>
      </c>
    </row>
    <row r="540" s="200" customFormat="1" ht="18" spans="1:8">
      <c r="A540" s="214"/>
      <c r="B540" s="29" t="s">
        <v>18</v>
      </c>
      <c r="C540" s="19"/>
      <c r="D540" s="214"/>
      <c r="E540" s="206">
        <v>95</v>
      </c>
      <c r="F540" s="213" t="s">
        <v>11</v>
      </c>
      <c r="G540" s="206">
        <v>2</v>
      </c>
      <c r="H540" s="200" t="s">
        <v>41</v>
      </c>
    </row>
    <row r="541" s="200" customFormat="1" ht="18" spans="1:8">
      <c r="A541" s="214"/>
      <c r="B541" s="29" t="s">
        <v>18</v>
      </c>
      <c r="C541" s="19"/>
      <c r="D541" s="215"/>
      <c r="E541" s="206">
        <v>100</v>
      </c>
      <c r="F541" s="213" t="s">
        <v>11</v>
      </c>
      <c r="G541" s="206">
        <v>9</v>
      </c>
      <c r="H541" s="200" t="s">
        <v>41</v>
      </c>
    </row>
    <row r="542" s="200" customFormat="1" ht="18" spans="1:7">
      <c r="A542" s="216"/>
      <c r="B542" s="29"/>
      <c r="C542" s="15"/>
      <c r="D542" s="206"/>
      <c r="E542" s="206"/>
      <c r="F542" s="213"/>
      <c r="G542" s="206"/>
    </row>
    <row r="543" s="200" customFormat="1" spans="1:8">
      <c r="A543" s="216" t="s">
        <v>58</v>
      </c>
      <c r="B543" s="29" t="s">
        <v>9</v>
      </c>
      <c r="C543" s="15" t="str">
        <f>_xlfn.DISPIMG("ID_C29BAD0C5ED1402990F54B6E43AEF935",1)</f>
        <v>=DISPIMG("ID_C29BAD0C5ED1402990F54B6E43AEF935",1)</v>
      </c>
      <c r="D543" s="212" t="s">
        <v>20</v>
      </c>
      <c r="E543" s="207">
        <v>20</v>
      </c>
      <c r="F543" s="213" t="s">
        <v>13</v>
      </c>
      <c r="G543" s="206">
        <v>26</v>
      </c>
      <c r="H543" s="200" t="s">
        <v>12</v>
      </c>
    </row>
    <row r="544" s="200" customFormat="1" spans="1:8">
      <c r="A544" s="217"/>
      <c r="B544" s="29" t="s">
        <v>9</v>
      </c>
      <c r="C544" s="19"/>
      <c r="D544" s="214"/>
      <c r="E544" s="207">
        <v>20</v>
      </c>
      <c r="F544" s="213" t="s">
        <v>11</v>
      </c>
      <c r="G544" s="206">
        <v>22</v>
      </c>
      <c r="H544" s="200" t="s">
        <v>12</v>
      </c>
    </row>
    <row r="545" s="200" customFormat="1" spans="1:8">
      <c r="A545" s="217"/>
      <c r="B545" s="29" t="s">
        <v>9</v>
      </c>
      <c r="C545" s="19"/>
      <c r="D545" s="214"/>
      <c r="E545" s="207">
        <v>30</v>
      </c>
      <c r="F545" s="213" t="s">
        <v>13</v>
      </c>
      <c r="G545" s="206">
        <v>13</v>
      </c>
      <c r="H545" s="200" t="s">
        <v>12</v>
      </c>
    </row>
    <row r="546" s="200" customFormat="1" spans="1:8">
      <c r="A546" s="217"/>
      <c r="B546" s="29" t="s">
        <v>9</v>
      </c>
      <c r="C546" s="19"/>
      <c r="D546" s="214"/>
      <c r="E546" s="207">
        <v>30</v>
      </c>
      <c r="F546" s="213" t="s">
        <v>11</v>
      </c>
      <c r="G546" s="206">
        <v>18</v>
      </c>
      <c r="H546" s="200" t="s">
        <v>12</v>
      </c>
    </row>
    <row r="547" s="200" customFormat="1" spans="1:8">
      <c r="A547" s="217"/>
      <c r="B547" s="29" t="s">
        <v>14</v>
      </c>
      <c r="C547" s="19"/>
      <c r="D547" s="214"/>
      <c r="E547" s="206">
        <v>40</v>
      </c>
      <c r="F547" s="213" t="s">
        <v>11</v>
      </c>
      <c r="G547" s="206">
        <v>18</v>
      </c>
      <c r="H547" s="200" t="s">
        <v>37</v>
      </c>
    </row>
    <row r="548" s="200" customFormat="1" spans="1:8">
      <c r="A548" s="217"/>
      <c r="B548" s="29" t="s">
        <v>14</v>
      </c>
      <c r="C548" s="19"/>
      <c r="D548" s="214"/>
      <c r="E548" s="206">
        <v>40</v>
      </c>
      <c r="F548" s="213" t="s">
        <v>13</v>
      </c>
      <c r="G548" s="206">
        <v>33</v>
      </c>
      <c r="H548" s="200" t="s">
        <v>37</v>
      </c>
    </row>
    <row r="549" s="200" customFormat="1" spans="1:8">
      <c r="A549" s="217"/>
      <c r="B549" s="29" t="s">
        <v>14</v>
      </c>
      <c r="C549" s="19"/>
      <c r="D549" s="214"/>
      <c r="E549" s="206">
        <v>50</v>
      </c>
      <c r="F549" s="213" t="s">
        <v>13</v>
      </c>
      <c r="G549" s="206">
        <v>29</v>
      </c>
      <c r="H549" s="200" t="s">
        <v>37</v>
      </c>
    </row>
    <row r="550" s="200" customFormat="1" spans="1:8">
      <c r="A550" s="217"/>
      <c r="B550" s="29" t="s">
        <v>14</v>
      </c>
      <c r="C550" s="19"/>
      <c r="D550" s="214"/>
      <c r="E550" s="206">
        <v>50</v>
      </c>
      <c r="F550" s="213" t="s">
        <v>11</v>
      </c>
      <c r="G550" s="206">
        <v>21</v>
      </c>
      <c r="H550" s="200" t="s">
        <v>37</v>
      </c>
    </row>
    <row r="551" s="200" customFormat="1" spans="1:8">
      <c r="A551" s="217"/>
      <c r="B551" s="29" t="s">
        <v>16</v>
      </c>
      <c r="C551" s="19"/>
      <c r="D551" s="214"/>
      <c r="E551" s="206">
        <v>55</v>
      </c>
      <c r="F551" s="213" t="s">
        <v>13</v>
      </c>
      <c r="G551" s="206">
        <v>12</v>
      </c>
      <c r="H551" s="200" t="s">
        <v>38</v>
      </c>
    </row>
    <row r="552" s="200" customFormat="1" spans="1:8">
      <c r="A552" s="217"/>
      <c r="B552" s="29" t="s">
        <v>16</v>
      </c>
      <c r="C552" s="19"/>
      <c r="D552" s="214"/>
      <c r="E552" s="206">
        <v>55</v>
      </c>
      <c r="F552" s="213" t="s">
        <v>11</v>
      </c>
      <c r="G552" s="206">
        <v>18</v>
      </c>
      <c r="H552" s="200" t="s">
        <v>38</v>
      </c>
    </row>
    <row r="553" s="200" customFormat="1" spans="1:8">
      <c r="A553" s="217"/>
      <c r="B553" s="29" t="s">
        <v>16</v>
      </c>
      <c r="C553" s="19"/>
      <c r="D553" s="214"/>
      <c r="E553" s="206">
        <v>65</v>
      </c>
      <c r="F553" s="213" t="s">
        <v>11</v>
      </c>
      <c r="G553" s="206"/>
      <c r="H553" s="200" t="s">
        <v>38</v>
      </c>
    </row>
    <row r="554" s="200" customFormat="1" spans="1:8">
      <c r="A554" s="217"/>
      <c r="B554" s="29" t="s">
        <v>16</v>
      </c>
      <c r="C554" s="19"/>
      <c r="D554" s="214"/>
      <c r="E554" s="206">
        <v>65</v>
      </c>
      <c r="F554" s="213" t="s">
        <v>13</v>
      </c>
      <c r="G554" s="206">
        <v>30</v>
      </c>
      <c r="H554" s="200" t="s">
        <v>38</v>
      </c>
    </row>
    <row r="555" s="200" customFormat="1" spans="1:8">
      <c r="A555" s="217"/>
      <c r="B555" s="29" t="s">
        <v>18</v>
      </c>
      <c r="C555" s="19"/>
      <c r="D555" s="214"/>
      <c r="E555" s="206">
        <v>65</v>
      </c>
      <c r="F555" s="213" t="s">
        <v>11</v>
      </c>
      <c r="G555" s="206">
        <v>8</v>
      </c>
      <c r="H555" s="200" t="s">
        <v>19</v>
      </c>
    </row>
    <row r="556" s="200" customFormat="1" spans="1:8">
      <c r="A556" s="217"/>
      <c r="B556" s="29" t="s">
        <v>18</v>
      </c>
      <c r="C556" s="19"/>
      <c r="D556" s="214"/>
      <c r="E556" s="206">
        <v>65</v>
      </c>
      <c r="F556" s="213" t="s">
        <v>13</v>
      </c>
      <c r="G556" s="206">
        <v>11</v>
      </c>
      <c r="H556" s="200" t="s">
        <v>19</v>
      </c>
    </row>
    <row r="557" s="200" customFormat="1" spans="1:8">
      <c r="A557" s="217"/>
      <c r="B557" s="29" t="s">
        <v>18</v>
      </c>
      <c r="C557" s="19"/>
      <c r="D557" s="214"/>
      <c r="E557" s="206">
        <v>70</v>
      </c>
      <c r="F557" s="213" t="s">
        <v>13</v>
      </c>
      <c r="G557" s="206">
        <v>30</v>
      </c>
      <c r="H557" s="200" t="s">
        <v>19</v>
      </c>
    </row>
    <row r="558" s="200" customFormat="1" spans="1:8">
      <c r="A558" s="217"/>
      <c r="B558" s="29" t="s">
        <v>18</v>
      </c>
      <c r="C558" s="19"/>
      <c r="D558" s="214"/>
      <c r="E558" s="206">
        <v>70</v>
      </c>
      <c r="F558" s="213" t="s">
        <v>11</v>
      </c>
      <c r="G558" s="206">
        <v>21</v>
      </c>
      <c r="H558" s="200" t="s">
        <v>19</v>
      </c>
    </row>
    <row r="559" s="200" customFormat="1" spans="1:8">
      <c r="A559" s="217"/>
      <c r="B559" s="29" t="s">
        <v>18</v>
      </c>
      <c r="C559" s="19"/>
      <c r="D559" s="214"/>
      <c r="E559" s="206">
        <v>77</v>
      </c>
      <c r="F559" s="213" t="s">
        <v>13</v>
      </c>
      <c r="G559" s="206"/>
      <c r="H559" s="200" t="s">
        <v>41</v>
      </c>
    </row>
    <row r="560" s="200" customFormat="1" spans="1:8">
      <c r="A560" s="217"/>
      <c r="B560" s="29" t="s">
        <v>18</v>
      </c>
      <c r="C560" s="19"/>
      <c r="D560" s="214"/>
      <c r="E560" s="206">
        <v>77</v>
      </c>
      <c r="F560" s="213" t="s">
        <v>11</v>
      </c>
      <c r="G560" s="206"/>
      <c r="H560" s="200" t="s">
        <v>41</v>
      </c>
    </row>
    <row r="561" s="200" customFormat="1" ht="15" customHeight="1" spans="1:8">
      <c r="A561" s="217"/>
      <c r="B561" s="29" t="s">
        <v>18</v>
      </c>
      <c r="C561" s="19"/>
      <c r="D561" s="214"/>
      <c r="E561" s="207">
        <v>87</v>
      </c>
      <c r="F561" s="213" t="s">
        <v>13</v>
      </c>
      <c r="G561" s="206">
        <v>27</v>
      </c>
      <c r="H561" s="200" t="s">
        <v>41</v>
      </c>
    </row>
    <row r="562" s="200" customFormat="1" spans="1:8">
      <c r="A562" s="217"/>
      <c r="B562" s="29" t="s">
        <v>18</v>
      </c>
      <c r="C562" s="19"/>
      <c r="D562" s="214"/>
      <c r="E562" s="207">
        <v>87</v>
      </c>
      <c r="F562" s="213" t="s">
        <v>11</v>
      </c>
      <c r="G562" s="206">
        <v>27</v>
      </c>
      <c r="H562" s="200" t="s">
        <v>41</v>
      </c>
    </row>
    <row r="563" s="200" customFormat="1" spans="1:8">
      <c r="A563" s="217"/>
      <c r="B563" s="29" t="s">
        <v>18</v>
      </c>
      <c r="C563" s="19"/>
      <c r="D563" s="214"/>
      <c r="E563" s="207">
        <v>95</v>
      </c>
      <c r="F563" s="213" t="s">
        <v>11</v>
      </c>
      <c r="G563" s="206">
        <v>10</v>
      </c>
      <c r="H563" s="200" t="s">
        <v>41</v>
      </c>
    </row>
    <row r="564" s="200" customFormat="1" spans="1:8">
      <c r="A564" s="217"/>
      <c r="B564" s="29" t="s">
        <v>18</v>
      </c>
      <c r="C564" s="19"/>
      <c r="D564" s="214"/>
      <c r="E564" s="207">
        <v>95</v>
      </c>
      <c r="F564" s="213" t="s">
        <v>13</v>
      </c>
      <c r="G564" s="206">
        <v>13</v>
      </c>
      <c r="H564" s="200" t="s">
        <v>41</v>
      </c>
    </row>
    <row r="565" s="200" customFormat="1" spans="1:8">
      <c r="A565" s="217"/>
      <c r="B565" s="29" t="s">
        <v>18</v>
      </c>
      <c r="C565" s="19"/>
      <c r="D565" s="214"/>
      <c r="E565" s="207">
        <v>102</v>
      </c>
      <c r="F565" s="213" t="s">
        <v>13</v>
      </c>
      <c r="G565" s="206">
        <v>14</v>
      </c>
      <c r="H565" s="200" t="s">
        <v>41</v>
      </c>
    </row>
    <row r="566" s="200" customFormat="1" spans="1:8">
      <c r="A566" s="217"/>
      <c r="B566" s="29" t="s">
        <v>18</v>
      </c>
      <c r="C566" s="19"/>
      <c r="D566" s="215"/>
      <c r="E566" s="207">
        <v>102</v>
      </c>
      <c r="F566" s="213" t="s">
        <v>11</v>
      </c>
      <c r="G566" s="206">
        <v>7</v>
      </c>
      <c r="H566" s="200" t="s">
        <v>41</v>
      </c>
    </row>
    <row r="567" s="200" customFormat="1" spans="1:8">
      <c r="A567" s="217"/>
      <c r="B567" s="29" t="s">
        <v>9</v>
      </c>
      <c r="C567" s="19"/>
      <c r="D567" s="214" t="s">
        <v>10</v>
      </c>
      <c r="E567" s="207">
        <v>20</v>
      </c>
      <c r="F567" s="213" t="s">
        <v>13</v>
      </c>
      <c r="G567" s="206">
        <v>35</v>
      </c>
      <c r="H567" s="200" t="s">
        <v>12</v>
      </c>
    </row>
    <row r="568" s="200" customFormat="1" spans="1:8">
      <c r="A568" s="217"/>
      <c r="B568" s="29" t="s">
        <v>9</v>
      </c>
      <c r="C568" s="19"/>
      <c r="D568" s="214"/>
      <c r="E568" s="207">
        <v>20</v>
      </c>
      <c r="F568" s="213" t="s">
        <v>11</v>
      </c>
      <c r="G568" s="206">
        <v>17</v>
      </c>
      <c r="H568" s="200" t="s">
        <v>12</v>
      </c>
    </row>
    <row r="569" s="200" customFormat="1" spans="1:8">
      <c r="A569" s="217"/>
      <c r="B569" s="29" t="s">
        <v>9</v>
      </c>
      <c r="C569" s="19"/>
      <c r="D569" s="214"/>
      <c r="E569" s="207">
        <v>30</v>
      </c>
      <c r="F569" s="213" t="s">
        <v>13</v>
      </c>
      <c r="G569" s="206">
        <v>31</v>
      </c>
      <c r="H569" s="200" t="s">
        <v>12</v>
      </c>
    </row>
    <row r="570" s="200" customFormat="1" spans="1:8">
      <c r="A570" s="217"/>
      <c r="B570" s="29" t="s">
        <v>9</v>
      </c>
      <c r="C570" s="19"/>
      <c r="D570" s="214"/>
      <c r="E570" s="207">
        <v>30</v>
      </c>
      <c r="F570" s="213" t="s">
        <v>11</v>
      </c>
      <c r="G570" s="206">
        <v>12</v>
      </c>
      <c r="H570" s="200" t="s">
        <v>12</v>
      </c>
    </row>
    <row r="571" s="200" customFormat="1" spans="1:8">
      <c r="A571" s="217"/>
      <c r="B571" s="29" t="s">
        <v>14</v>
      </c>
      <c r="C571" s="19"/>
      <c r="D571" s="214"/>
      <c r="E571" s="207">
        <v>40</v>
      </c>
      <c r="F571" s="213" t="s">
        <v>13</v>
      </c>
      <c r="G571" s="206">
        <v>11</v>
      </c>
      <c r="H571" s="200" t="s">
        <v>59</v>
      </c>
    </row>
    <row r="572" s="200" customFormat="1" spans="1:8">
      <c r="A572" s="217"/>
      <c r="B572" s="29" t="s">
        <v>14</v>
      </c>
      <c r="C572" s="19"/>
      <c r="D572" s="214"/>
      <c r="E572" s="207">
        <v>40</v>
      </c>
      <c r="F572" s="213" t="s">
        <v>11</v>
      </c>
      <c r="G572" s="206">
        <v>13</v>
      </c>
      <c r="H572" s="200" t="s">
        <v>59</v>
      </c>
    </row>
    <row r="573" s="200" customFormat="1" spans="1:8">
      <c r="A573" s="217"/>
      <c r="B573" s="29" t="s">
        <v>14</v>
      </c>
      <c r="C573" s="19"/>
      <c r="D573" s="214"/>
      <c r="E573" s="207">
        <v>50</v>
      </c>
      <c r="F573" s="213" t="s">
        <v>13</v>
      </c>
      <c r="G573" s="206">
        <v>18</v>
      </c>
      <c r="H573" s="200" t="s">
        <v>59</v>
      </c>
    </row>
    <row r="574" s="200" customFormat="1" spans="1:8">
      <c r="A574" s="217"/>
      <c r="B574" s="29" t="s">
        <v>14</v>
      </c>
      <c r="C574" s="19"/>
      <c r="D574" s="214"/>
      <c r="E574" s="207">
        <v>50</v>
      </c>
      <c r="F574" s="213" t="s">
        <v>11</v>
      </c>
      <c r="G574" s="206">
        <v>19</v>
      </c>
      <c r="H574" s="200" t="s">
        <v>59</v>
      </c>
    </row>
    <row r="575" s="200" customFormat="1" spans="1:8">
      <c r="A575" s="217"/>
      <c r="B575" s="29" t="s">
        <v>16</v>
      </c>
      <c r="C575" s="19"/>
      <c r="D575" s="214"/>
      <c r="E575" s="207">
        <v>55</v>
      </c>
      <c r="F575" s="213" t="s">
        <v>11</v>
      </c>
      <c r="G575" s="206">
        <v>31</v>
      </c>
      <c r="H575" s="200" t="s">
        <v>38</v>
      </c>
    </row>
    <row r="576" s="200" customFormat="1" spans="1:8">
      <c r="A576" s="217"/>
      <c r="B576" s="29" t="s">
        <v>16</v>
      </c>
      <c r="C576" s="19"/>
      <c r="D576" s="214"/>
      <c r="E576" s="207">
        <v>55</v>
      </c>
      <c r="F576" s="213" t="s">
        <v>13</v>
      </c>
      <c r="G576" s="206">
        <v>14</v>
      </c>
      <c r="H576" s="200" t="s">
        <v>38</v>
      </c>
    </row>
    <row r="577" s="200" customFormat="1" spans="1:8">
      <c r="A577" s="217"/>
      <c r="B577" s="29" t="s">
        <v>16</v>
      </c>
      <c r="C577" s="19"/>
      <c r="D577" s="214"/>
      <c r="E577" s="207">
        <v>65</v>
      </c>
      <c r="F577" s="213" t="s">
        <v>13</v>
      </c>
      <c r="G577" s="206">
        <v>30</v>
      </c>
      <c r="H577" s="200" t="s">
        <v>38</v>
      </c>
    </row>
    <row r="578" s="200" customFormat="1" spans="1:8">
      <c r="A578" s="217"/>
      <c r="B578" s="29" t="s">
        <v>16</v>
      </c>
      <c r="C578" s="19"/>
      <c r="D578" s="214"/>
      <c r="E578" s="207">
        <v>65</v>
      </c>
      <c r="F578" s="213" t="s">
        <v>11</v>
      </c>
      <c r="G578" s="206"/>
      <c r="H578" s="200" t="s">
        <v>38</v>
      </c>
    </row>
    <row r="579" s="200" customFormat="1" spans="1:8">
      <c r="A579" s="217"/>
      <c r="B579" s="29" t="s">
        <v>18</v>
      </c>
      <c r="C579" s="19"/>
      <c r="D579" s="214"/>
      <c r="E579" s="207">
        <v>65</v>
      </c>
      <c r="F579" s="213" t="s">
        <v>11</v>
      </c>
      <c r="G579" s="206">
        <v>8</v>
      </c>
      <c r="H579" s="200" t="s">
        <v>19</v>
      </c>
    </row>
    <row r="580" s="200" customFormat="1" spans="1:8">
      <c r="A580" s="217"/>
      <c r="B580" s="29" t="s">
        <v>18</v>
      </c>
      <c r="C580" s="19"/>
      <c r="D580" s="214"/>
      <c r="E580" s="207">
        <v>65</v>
      </c>
      <c r="F580" s="213" t="s">
        <v>13</v>
      </c>
      <c r="G580" s="206">
        <v>4</v>
      </c>
      <c r="H580" s="200" t="s">
        <v>19</v>
      </c>
    </row>
    <row r="581" s="200" customFormat="1" spans="1:8">
      <c r="A581" s="217"/>
      <c r="B581" s="29" t="s">
        <v>18</v>
      </c>
      <c r="C581" s="19"/>
      <c r="D581" s="214"/>
      <c r="E581" s="207">
        <v>70</v>
      </c>
      <c r="F581" s="213" t="s">
        <v>11</v>
      </c>
      <c r="G581" s="206"/>
      <c r="H581" s="200" t="s">
        <v>19</v>
      </c>
    </row>
    <row r="582" s="200" customFormat="1" spans="1:8">
      <c r="A582" s="217"/>
      <c r="B582" s="29" t="s">
        <v>18</v>
      </c>
      <c r="C582" s="19"/>
      <c r="D582" s="214"/>
      <c r="E582" s="207">
        <v>70</v>
      </c>
      <c r="F582" s="213" t="s">
        <v>13</v>
      </c>
      <c r="G582" s="206">
        <v>42</v>
      </c>
      <c r="H582" s="200" t="s">
        <v>19</v>
      </c>
    </row>
    <row r="583" s="200" customFormat="1" spans="1:8">
      <c r="A583" s="217"/>
      <c r="B583" s="29" t="s">
        <v>18</v>
      </c>
      <c r="C583" s="19"/>
      <c r="D583" s="214"/>
      <c r="E583" s="207">
        <v>77</v>
      </c>
      <c r="F583" s="213" t="s">
        <v>13</v>
      </c>
      <c r="G583" s="206"/>
      <c r="H583" s="200" t="s">
        <v>41</v>
      </c>
    </row>
    <row r="584" s="200" customFormat="1" spans="1:8">
      <c r="A584" s="217"/>
      <c r="B584" s="29" t="s">
        <v>18</v>
      </c>
      <c r="C584" s="19"/>
      <c r="D584" s="214"/>
      <c r="E584" s="207">
        <v>77</v>
      </c>
      <c r="F584" s="213" t="s">
        <v>11</v>
      </c>
      <c r="G584" s="206"/>
      <c r="H584" s="200" t="s">
        <v>41</v>
      </c>
    </row>
    <row r="585" s="200" customFormat="1" spans="1:8">
      <c r="A585" s="217"/>
      <c r="B585" s="29" t="s">
        <v>18</v>
      </c>
      <c r="C585" s="19"/>
      <c r="D585" s="214"/>
      <c r="E585" s="207">
        <v>87</v>
      </c>
      <c r="F585" s="213" t="s">
        <v>11</v>
      </c>
      <c r="G585" s="206">
        <v>12</v>
      </c>
      <c r="H585" s="200" t="s">
        <v>39</v>
      </c>
    </row>
    <row r="586" s="200" customFormat="1" spans="1:8">
      <c r="A586" s="217"/>
      <c r="B586" s="29" t="s">
        <v>18</v>
      </c>
      <c r="C586" s="19"/>
      <c r="D586" s="214"/>
      <c r="E586" s="207">
        <v>87</v>
      </c>
      <c r="F586" s="213" t="s">
        <v>13</v>
      </c>
      <c r="G586" s="206">
        <v>32</v>
      </c>
      <c r="H586" s="200" t="s">
        <v>41</v>
      </c>
    </row>
    <row r="587" s="200" customFormat="1" spans="1:8">
      <c r="A587" s="217"/>
      <c r="B587" s="29" t="s">
        <v>18</v>
      </c>
      <c r="C587" s="19"/>
      <c r="D587" s="214"/>
      <c r="E587" s="207">
        <v>95</v>
      </c>
      <c r="F587" s="213" t="s">
        <v>11</v>
      </c>
      <c r="G587" s="206">
        <v>10</v>
      </c>
      <c r="H587" s="200" t="s">
        <v>41</v>
      </c>
    </row>
    <row r="588" s="200" customFormat="1" spans="1:8">
      <c r="A588" s="217"/>
      <c r="B588" s="29" t="s">
        <v>18</v>
      </c>
      <c r="C588" s="19"/>
      <c r="D588" s="214"/>
      <c r="E588" s="207">
        <v>95</v>
      </c>
      <c r="F588" s="213" t="s">
        <v>13</v>
      </c>
      <c r="G588" s="206">
        <v>15</v>
      </c>
      <c r="H588" s="200" t="s">
        <v>41</v>
      </c>
    </row>
    <row r="589" s="200" customFormat="1" spans="1:8">
      <c r="A589" s="217"/>
      <c r="B589" s="29" t="s">
        <v>18</v>
      </c>
      <c r="C589" s="19"/>
      <c r="D589" s="214"/>
      <c r="E589" s="207">
        <v>102</v>
      </c>
      <c r="F589" s="213" t="s">
        <v>11</v>
      </c>
      <c r="G589" s="206">
        <v>6</v>
      </c>
      <c r="H589" s="200" t="s">
        <v>41</v>
      </c>
    </row>
    <row r="590" s="200" customFormat="1" spans="1:8">
      <c r="A590" s="218"/>
      <c r="B590" s="29" t="s">
        <v>18</v>
      </c>
      <c r="C590" s="21"/>
      <c r="D590" s="215"/>
      <c r="E590" s="207">
        <v>102</v>
      </c>
      <c r="F590" s="213" t="s">
        <v>13</v>
      </c>
      <c r="G590" s="206">
        <v>17</v>
      </c>
      <c r="H590" s="200" t="s">
        <v>41</v>
      </c>
    </row>
    <row r="591" s="200" customFormat="1" ht="18" spans="1:7">
      <c r="A591" s="218"/>
      <c r="B591" s="207"/>
      <c r="C591" s="21"/>
      <c r="D591" s="215"/>
      <c r="E591" s="207"/>
      <c r="F591" s="213"/>
      <c r="G591" s="206"/>
    </row>
    <row r="592" s="200" customFormat="1" ht="18" spans="1:8">
      <c r="A592" s="217" t="s">
        <v>60</v>
      </c>
      <c r="B592" s="207" t="s">
        <v>18</v>
      </c>
      <c r="C592" s="21"/>
      <c r="D592" s="219" t="s">
        <v>10</v>
      </c>
      <c r="E592" s="213">
        <v>77</v>
      </c>
      <c r="F592" s="213" t="s">
        <v>11</v>
      </c>
      <c r="G592" s="206"/>
      <c r="H592" s="200" t="s">
        <v>41</v>
      </c>
    </row>
    <row r="593" s="200" customFormat="1" ht="18" spans="1:8">
      <c r="A593" s="217"/>
      <c r="B593" s="207" t="s">
        <v>18</v>
      </c>
      <c r="C593" s="21"/>
      <c r="D593" s="220"/>
      <c r="E593" s="213">
        <v>77</v>
      </c>
      <c r="F593" s="213" t="s">
        <v>13</v>
      </c>
      <c r="G593" s="206"/>
      <c r="H593" s="200" t="s">
        <v>41</v>
      </c>
    </row>
    <row r="594" s="200" customFormat="1" ht="18" spans="1:8">
      <c r="A594" s="217"/>
      <c r="B594" s="207" t="s">
        <v>18</v>
      </c>
      <c r="C594" s="21"/>
      <c r="D594" s="220"/>
      <c r="E594" s="213">
        <v>87</v>
      </c>
      <c r="F594" s="213" t="s">
        <v>13</v>
      </c>
      <c r="G594" s="206">
        <v>41</v>
      </c>
      <c r="H594" s="200" t="s">
        <v>41</v>
      </c>
    </row>
    <row r="595" s="200" customFormat="1" ht="18" spans="1:8">
      <c r="A595" s="217"/>
      <c r="B595" s="207" t="s">
        <v>18</v>
      </c>
      <c r="C595" s="21"/>
      <c r="D595" s="210"/>
      <c r="E595" s="213">
        <v>87</v>
      </c>
      <c r="F595" s="213" t="s">
        <v>11</v>
      </c>
      <c r="G595" s="206">
        <v>4</v>
      </c>
      <c r="H595" s="200" t="s">
        <v>41</v>
      </c>
    </row>
    <row r="596" s="200" customFormat="1" ht="18" spans="1:8">
      <c r="A596" s="217"/>
      <c r="B596" s="207" t="s">
        <v>18</v>
      </c>
      <c r="C596" s="21"/>
      <c r="D596" s="214" t="s">
        <v>20</v>
      </c>
      <c r="E596" s="207">
        <v>77</v>
      </c>
      <c r="F596" s="213" t="s">
        <v>13</v>
      </c>
      <c r="G596" s="206">
        <v>20</v>
      </c>
      <c r="H596" s="200" t="s">
        <v>41</v>
      </c>
    </row>
    <row r="597" s="200" customFormat="1" ht="18" spans="1:8">
      <c r="A597" s="217"/>
      <c r="B597" s="207" t="s">
        <v>18</v>
      </c>
      <c r="C597" s="21"/>
      <c r="D597" s="214"/>
      <c r="E597" s="207">
        <v>87</v>
      </c>
      <c r="F597" s="213" t="s">
        <v>13</v>
      </c>
      <c r="G597" s="206">
        <v>13</v>
      </c>
      <c r="H597" s="200" t="s">
        <v>41</v>
      </c>
    </row>
    <row r="598" s="200" customFormat="1" ht="18" spans="1:8">
      <c r="A598" s="218"/>
      <c r="B598" s="207" t="s">
        <v>18</v>
      </c>
      <c r="C598" s="21"/>
      <c r="D598" s="215"/>
      <c r="E598" s="207">
        <v>87</v>
      </c>
      <c r="F598" s="213" t="s">
        <v>11</v>
      </c>
      <c r="G598" s="206">
        <v>11</v>
      </c>
      <c r="H598" s="200" t="s">
        <v>41</v>
      </c>
    </row>
    <row r="599" s="200" customFormat="1" ht="18" spans="1:8">
      <c r="A599" s="217" t="s">
        <v>61</v>
      </c>
      <c r="B599" s="207" t="s">
        <v>16</v>
      </c>
      <c r="C599" s="21"/>
      <c r="D599" s="220" t="s">
        <v>20</v>
      </c>
      <c r="E599" s="206">
        <v>55</v>
      </c>
      <c r="F599" s="213" t="s">
        <v>11</v>
      </c>
      <c r="G599" s="206">
        <v>25</v>
      </c>
      <c r="H599" s="200" t="s">
        <v>49</v>
      </c>
    </row>
    <row r="600" s="200" customFormat="1" ht="18" spans="1:8">
      <c r="A600" s="217"/>
      <c r="B600" s="207" t="s">
        <v>16</v>
      </c>
      <c r="C600" s="21"/>
      <c r="D600" s="220"/>
      <c r="E600" s="206">
        <v>55</v>
      </c>
      <c r="F600" s="213" t="s">
        <v>13</v>
      </c>
      <c r="G600" s="206">
        <v>32</v>
      </c>
      <c r="H600" s="200" t="s">
        <v>49</v>
      </c>
    </row>
    <row r="601" s="200" customFormat="1" ht="18" spans="1:8">
      <c r="A601" s="217"/>
      <c r="B601" s="207" t="s">
        <v>18</v>
      </c>
      <c r="C601" s="21"/>
      <c r="D601" s="220"/>
      <c r="E601" s="206">
        <v>65</v>
      </c>
      <c r="F601" s="213" t="s">
        <v>11</v>
      </c>
      <c r="G601" s="206"/>
      <c r="H601" s="200" t="s">
        <v>19</v>
      </c>
    </row>
    <row r="602" s="200" customFormat="1" ht="18" spans="1:8">
      <c r="A602" s="217"/>
      <c r="B602" s="207" t="s">
        <v>18</v>
      </c>
      <c r="C602" s="21"/>
      <c r="D602" s="220"/>
      <c r="E602" s="206">
        <v>70</v>
      </c>
      <c r="F602" s="213" t="s">
        <v>11</v>
      </c>
      <c r="G602" s="206"/>
      <c r="H602" s="200" t="s">
        <v>19</v>
      </c>
    </row>
    <row r="603" s="200" customFormat="1" ht="18" spans="1:8">
      <c r="A603" s="217"/>
      <c r="B603" s="207" t="s">
        <v>18</v>
      </c>
      <c r="C603" s="33"/>
      <c r="D603" s="220"/>
      <c r="E603" s="206">
        <v>70</v>
      </c>
      <c r="F603" s="213" t="s">
        <v>13</v>
      </c>
      <c r="G603" s="206">
        <v>14</v>
      </c>
      <c r="H603" s="200" t="s">
        <v>19</v>
      </c>
    </row>
    <row r="604" s="200" customFormat="1" ht="18" spans="1:8">
      <c r="A604" s="217"/>
      <c r="B604" s="207" t="s">
        <v>18</v>
      </c>
      <c r="C604" s="33"/>
      <c r="D604" s="220"/>
      <c r="E604" s="206">
        <v>77</v>
      </c>
      <c r="F604" s="213" t="s">
        <v>13</v>
      </c>
      <c r="G604" s="206">
        <v>9</v>
      </c>
      <c r="H604" s="200" t="s">
        <v>41</v>
      </c>
    </row>
    <row r="605" s="200" customFormat="1" ht="18" spans="1:8">
      <c r="A605" s="217"/>
      <c r="B605" s="207" t="s">
        <v>18</v>
      </c>
      <c r="C605" s="33"/>
      <c r="D605" s="220"/>
      <c r="E605" s="207">
        <v>77</v>
      </c>
      <c r="F605" s="213" t="s">
        <v>11</v>
      </c>
      <c r="G605" s="206">
        <v>30</v>
      </c>
      <c r="H605" s="200" t="s">
        <v>41</v>
      </c>
    </row>
    <row r="606" s="200" customFormat="1" ht="18" spans="1:8">
      <c r="A606" s="217"/>
      <c r="B606" s="207" t="s">
        <v>18</v>
      </c>
      <c r="C606" s="33"/>
      <c r="D606" s="220"/>
      <c r="E606" s="207">
        <v>87</v>
      </c>
      <c r="F606" s="213" t="s">
        <v>13</v>
      </c>
      <c r="G606" s="206">
        <v>36</v>
      </c>
      <c r="H606" s="200" t="s">
        <v>41</v>
      </c>
    </row>
    <row r="607" s="200" customFormat="1" ht="18" spans="1:8">
      <c r="A607" s="217"/>
      <c r="B607" s="207" t="s">
        <v>18</v>
      </c>
      <c r="C607" s="33"/>
      <c r="D607" s="210"/>
      <c r="E607" s="207">
        <v>87</v>
      </c>
      <c r="F607" s="213" t="s">
        <v>11</v>
      </c>
      <c r="G607" s="206">
        <v>16</v>
      </c>
      <c r="H607" s="200" t="s">
        <v>41</v>
      </c>
    </row>
    <row r="608" s="200" customFormat="1" ht="18" spans="1:8">
      <c r="A608" s="217"/>
      <c r="B608" s="207" t="s">
        <v>16</v>
      </c>
      <c r="C608" s="33"/>
      <c r="D608" s="206" t="s">
        <v>10</v>
      </c>
      <c r="E608" s="207">
        <v>55</v>
      </c>
      <c r="F608" s="213" t="s">
        <v>13</v>
      </c>
      <c r="G608" s="206">
        <v>1</v>
      </c>
      <c r="H608" s="200" t="s">
        <v>38</v>
      </c>
    </row>
    <row r="609" s="200" customFormat="1" ht="18" spans="1:8">
      <c r="A609" s="217"/>
      <c r="B609" s="207" t="s">
        <v>16</v>
      </c>
      <c r="C609" s="33"/>
      <c r="D609" s="206"/>
      <c r="E609" s="207">
        <v>55</v>
      </c>
      <c r="F609" s="213" t="s">
        <v>11</v>
      </c>
      <c r="G609" s="206">
        <v>17</v>
      </c>
      <c r="H609" s="200" t="s">
        <v>38</v>
      </c>
    </row>
    <row r="610" s="200" customFormat="1" ht="18" spans="1:8">
      <c r="A610" s="217"/>
      <c r="B610" s="207" t="s">
        <v>18</v>
      </c>
      <c r="C610" s="33"/>
      <c r="D610" s="206"/>
      <c r="E610" s="207">
        <v>65</v>
      </c>
      <c r="F610" s="213" t="s">
        <v>11</v>
      </c>
      <c r="G610" s="206"/>
      <c r="H610" s="200" t="s">
        <v>62</v>
      </c>
    </row>
    <row r="611" s="200" customFormat="1" ht="18" spans="1:8">
      <c r="A611" s="217"/>
      <c r="B611" s="207" t="s">
        <v>18</v>
      </c>
      <c r="C611" s="33"/>
      <c r="D611" s="206"/>
      <c r="E611" s="207">
        <v>65</v>
      </c>
      <c r="F611" s="213" t="s">
        <v>13</v>
      </c>
      <c r="G611" s="206">
        <v>3</v>
      </c>
      <c r="H611" s="200" t="s">
        <v>62</v>
      </c>
    </row>
    <row r="612" s="200" customFormat="1" ht="18" spans="1:8">
      <c r="A612" s="217"/>
      <c r="B612" s="207" t="s">
        <v>18</v>
      </c>
      <c r="C612" s="33"/>
      <c r="D612" s="206"/>
      <c r="E612" s="207">
        <v>70</v>
      </c>
      <c r="F612" s="213" t="s">
        <v>13</v>
      </c>
      <c r="G612" s="206">
        <v>3</v>
      </c>
      <c r="H612" s="200" t="s">
        <v>62</v>
      </c>
    </row>
    <row r="613" s="200" customFormat="1" ht="18" spans="1:8">
      <c r="A613" s="217"/>
      <c r="B613" s="207" t="s">
        <v>18</v>
      </c>
      <c r="C613" s="33"/>
      <c r="D613" s="206"/>
      <c r="E613" s="207">
        <v>77</v>
      </c>
      <c r="F613" s="213" t="s">
        <v>11</v>
      </c>
      <c r="G613" s="206"/>
      <c r="H613" s="200" t="s">
        <v>39</v>
      </c>
    </row>
    <row r="614" s="200" customFormat="1" ht="18" spans="1:8">
      <c r="A614" s="217"/>
      <c r="B614" s="207" t="s">
        <v>18</v>
      </c>
      <c r="C614" s="33"/>
      <c r="D614" s="206"/>
      <c r="E614" s="207">
        <v>77</v>
      </c>
      <c r="F614" s="213" t="s">
        <v>13</v>
      </c>
      <c r="G614" s="206"/>
      <c r="H614" s="200" t="s">
        <v>41</v>
      </c>
    </row>
    <row r="615" s="200" customFormat="1" ht="18" spans="1:8">
      <c r="A615" s="217"/>
      <c r="B615" s="207" t="s">
        <v>18</v>
      </c>
      <c r="C615" s="33"/>
      <c r="D615" s="206"/>
      <c r="E615" s="207">
        <v>87</v>
      </c>
      <c r="F615" s="213" t="s">
        <v>13</v>
      </c>
      <c r="G615" s="206">
        <v>29</v>
      </c>
      <c r="H615" s="200" t="s">
        <v>41</v>
      </c>
    </row>
    <row r="616" s="200" customFormat="1" ht="18" spans="1:8">
      <c r="A616" s="218"/>
      <c r="B616" s="207" t="s">
        <v>18</v>
      </c>
      <c r="C616" s="33"/>
      <c r="D616" s="206"/>
      <c r="E616" s="207">
        <v>87</v>
      </c>
      <c r="F616" s="213" t="s">
        <v>11</v>
      </c>
      <c r="G616" s="206">
        <v>52</v>
      </c>
      <c r="H616" s="200" t="s">
        <v>41</v>
      </c>
    </row>
    <row r="617" s="200" customFormat="1" ht="18" spans="1:8">
      <c r="A617" s="221"/>
      <c r="B617" s="207"/>
      <c r="C617" s="33"/>
      <c r="D617" s="206"/>
      <c r="E617" s="207"/>
      <c r="F617" s="213"/>
      <c r="G617" s="206"/>
      <c r="H617" s="200" t="s">
        <v>41</v>
      </c>
    </row>
    <row r="618" s="200" customFormat="1" ht="18" spans="1:7">
      <c r="A618" s="221" t="s">
        <v>63</v>
      </c>
      <c r="B618" s="207"/>
      <c r="C618" s="33"/>
      <c r="D618" s="206" t="s">
        <v>64</v>
      </c>
      <c r="E618" s="207">
        <v>23</v>
      </c>
      <c r="F618" s="213" t="s">
        <v>13</v>
      </c>
      <c r="G618" s="206">
        <v>24</v>
      </c>
    </row>
    <row r="619" s="200" customFormat="1" ht="18" spans="1:7">
      <c r="A619" s="221" t="s">
        <v>63</v>
      </c>
      <c r="B619" s="207"/>
      <c r="C619" s="33"/>
      <c r="D619" s="206" t="s">
        <v>64</v>
      </c>
      <c r="E619" s="207">
        <v>26</v>
      </c>
      <c r="F619" s="213" t="s">
        <v>13</v>
      </c>
      <c r="G619" s="206"/>
    </row>
    <row r="620" s="200" customFormat="1" ht="18" spans="1:7">
      <c r="A620" s="221" t="s">
        <v>63</v>
      </c>
      <c r="B620" s="207"/>
      <c r="C620" s="33"/>
      <c r="D620" s="206" t="s">
        <v>64</v>
      </c>
      <c r="E620" s="207">
        <v>25</v>
      </c>
      <c r="F620" s="213" t="s">
        <v>13</v>
      </c>
      <c r="G620" s="206"/>
    </row>
    <row r="621" s="200" customFormat="1" ht="18" spans="1:7">
      <c r="A621" s="221" t="s">
        <v>63</v>
      </c>
      <c r="B621" s="207"/>
      <c r="C621" s="33"/>
      <c r="D621" s="206" t="s">
        <v>64</v>
      </c>
      <c r="E621" s="207">
        <v>27</v>
      </c>
      <c r="F621" s="213" t="s">
        <v>13</v>
      </c>
      <c r="G621" s="206"/>
    </row>
    <row r="622" s="200" customFormat="1" spans="1:8">
      <c r="A622" s="207" t="s">
        <v>65</v>
      </c>
      <c r="B622" s="207" t="s">
        <v>66</v>
      </c>
      <c r="C622" s="222"/>
      <c r="D622" s="207" t="s">
        <v>20</v>
      </c>
      <c r="E622" s="207">
        <v>40</v>
      </c>
      <c r="F622" s="208" t="s">
        <v>11</v>
      </c>
      <c r="G622" s="206">
        <v>1</v>
      </c>
      <c r="H622" s="200" t="s">
        <v>37</v>
      </c>
    </row>
    <row r="623" s="200" customFormat="1" spans="1:8">
      <c r="A623" s="207" t="s">
        <v>67</v>
      </c>
      <c r="B623" s="207" t="s">
        <v>18</v>
      </c>
      <c r="C623" s="222"/>
      <c r="D623" s="207" t="s">
        <v>20</v>
      </c>
      <c r="E623" s="207">
        <v>80</v>
      </c>
      <c r="F623" s="208" t="s">
        <v>11</v>
      </c>
      <c r="G623" s="206">
        <v>1</v>
      </c>
      <c r="H623" s="200" t="s">
        <v>68</v>
      </c>
    </row>
    <row r="624" s="200" customFormat="1" spans="1:8">
      <c r="A624" s="207" t="s">
        <v>69</v>
      </c>
      <c r="B624" s="207" t="s">
        <v>18</v>
      </c>
      <c r="C624" s="222"/>
      <c r="D624" s="207" t="s">
        <v>10</v>
      </c>
      <c r="E624" s="207">
        <v>85</v>
      </c>
      <c r="F624" s="208" t="s">
        <v>11</v>
      </c>
      <c r="G624" s="206">
        <v>1</v>
      </c>
      <c r="H624" s="200" t="s">
        <v>68</v>
      </c>
    </row>
    <row r="625" s="200" customFormat="1" spans="1:8">
      <c r="A625" s="207" t="s">
        <v>70</v>
      </c>
      <c r="B625" s="207" t="s">
        <v>18</v>
      </c>
      <c r="C625" s="222"/>
      <c r="D625" s="207" t="s">
        <v>20</v>
      </c>
      <c r="E625" s="207">
        <v>70</v>
      </c>
      <c r="F625" s="208" t="s">
        <v>11</v>
      </c>
      <c r="G625" s="206">
        <v>1</v>
      </c>
      <c r="H625" s="200" t="s">
        <v>68</v>
      </c>
    </row>
    <row r="626" s="200" customFormat="1" spans="1:8">
      <c r="A626" s="207" t="s">
        <v>71</v>
      </c>
      <c r="B626" s="207" t="s">
        <v>18</v>
      </c>
      <c r="C626" s="222"/>
      <c r="D626" s="207" t="s">
        <v>20</v>
      </c>
      <c r="E626" s="207">
        <v>70</v>
      </c>
      <c r="F626" s="208" t="s">
        <v>11</v>
      </c>
      <c r="G626" s="206">
        <v>1</v>
      </c>
      <c r="H626" s="200" t="s">
        <v>68</v>
      </c>
    </row>
    <row r="627" s="200" customFormat="1" spans="1:8">
      <c r="A627" s="207" t="s">
        <v>72</v>
      </c>
      <c r="B627" s="207" t="s">
        <v>18</v>
      </c>
      <c r="C627" s="222"/>
      <c r="D627" s="207" t="s">
        <v>10</v>
      </c>
      <c r="E627" s="207">
        <v>88</v>
      </c>
      <c r="F627" s="208" t="s">
        <v>11</v>
      </c>
      <c r="G627" s="206">
        <v>1</v>
      </c>
      <c r="H627" s="200" t="s">
        <v>68</v>
      </c>
    </row>
    <row r="628" s="200" customFormat="1" spans="1:8">
      <c r="A628" s="207" t="s">
        <v>67</v>
      </c>
      <c r="B628" s="207" t="s">
        <v>18</v>
      </c>
      <c r="C628" s="222"/>
      <c r="D628" s="207" t="s">
        <v>10</v>
      </c>
      <c r="E628" s="207">
        <v>88</v>
      </c>
      <c r="F628" s="208" t="s">
        <v>11</v>
      </c>
      <c r="G628" s="206">
        <v>1</v>
      </c>
      <c r="H628" s="200" t="s">
        <v>68</v>
      </c>
    </row>
    <row r="629" s="200" customFormat="1" spans="1:8">
      <c r="A629" s="207" t="s">
        <v>73</v>
      </c>
      <c r="B629" s="207" t="s">
        <v>18</v>
      </c>
      <c r="C629" s="222"/>
      <c r="D629" s="207" t="s">
        <v>10</v>
      </c>
      <c r="E629" s="207">
        <v>88</v>
      </c>
      <c r="F629" s="208" t="s">
        <v>11</v>
      </c>
      <c r="G629" s="206">
        <v>1</v>
      </c>
      <c r="H629" s="200" t="s">
        <v>68</v>
      </c>
    </row>
    <row r="630" s="200" customFormat="1" spans="1:8">
      <c r="A630" s="207" t="s">
        <v>74</v>
      </c>
      <c r="B630" s="207" t="s">
        <v>18</v>
      </c>
      <c r="C630" s="222"/>
      <c r="D630" s="207" t="s">
        <v>10</v>
      </c>
      <c r="E630" s="207">
        <v>95</v>
      </c>
      <c r="F630" s="208" t="s">
        <v>13</v>
      </c>
      <c r="G630" s="206"/>
      <c r="H630" s="200" t="s">
        <v>51</v>
      </c>
    </row>
    <row r="631" s="200" customFormat="1" spans="1:8">
      <c r="A631" s="207" t="s">
        <v>75</v>
      </c>
      <c r="B631" s="207" t="s">
        <v>18</v>
      </c>
      <c r="C631" s="222"/>
      <c r="D631" s="207" t="s">
        <v>10</v>
      </c>
      <c r="E631" s="207">
        <v>85</v>
      </c>
      <c r="F631" s="208" t="s">
        <v>13</v>
      </c>
      <c r="G631" s="206">
        <v>1</v>
      </c>
      <c r="H631" s="200" t="s">
        <v>68</v>
      </c>
    </row>
    <row r="632" s="200" customFormat="1" spans="1:8">
      <c r="A632" s="207" t="s">
        <v>76</v>
      </c>
      <c r="B632" s="207" t="s">
        <v>18</v>
      </c>
      <c r="C632" s="222"/>
      <c r="D632" s="207" t="s">
        <v>10</v>
      </c>
      <c r="E632" s="207">
        <v>85</v>
      </c>
      <c r="F632" s="208" t="s">
        <v>13</v>
      </c>
      <c r="G632" s="206"/>
      <c r="H632" s="200" t="s">
        <v>68</v>
      </c>
    </row>
    <row r="633" s="200" customFormat="1" spans="1:8">
      <c r="A633" s="207" t="s">
        <v>77</v>
      </c>
      <c r="B633" s="207" t="s">
        <v>18</v>
      </c>
      <c r="C633" s="222"/>
      <c r="D633" s="207" t="s">
        <v>10</v>
      </c>
      <c r="E633" s="207">
        <v>85</v>
      </c>
      <c r="F633" s="208" t="s">
        <v>13</v>
      </c>
      <c r="G633" s="206">
        <v>1</v>
      </c>
      <c r="H633" s="200" t="s">
        <v>68</v>
      </c>
    </row>
    <row r="634" s="200" customFormat="1" spans="1:8">
      <c r="A634" s="207" t="s">
        <v>78</v>
      </c>
      <c r="B634" s="207" t="s">
        <v>18</v>
      </c>
      <c r="C634" s="222"/>
      <c r="D634" s="207" t="s">
        <v>10</v>
      </c>
      <c r="E634" s="207">
        <v>85</v>
      </c>
      <c r="F634" s="208" t="s">
        <v>13</v>
      </c>
      <c r="G634" s="206">
        <v>1</v>
      </c>
      <c r="H634" s="200" t="s">
        <v>68</v>
      </c>
    </row>
    <row r="635" s="200" customFormat="1" spans="1:8">
      <c r="A635" s="207" t="s">
        <v>79</v>
      </c>
      <c r="B635" s="207" t="s">
        <v>18</v>
      </c>
      <c r="C635" s="222"/>
      <c r="D635" s="207" t="s">
        <v>10</v>
      </c>
      <c r="E635" s="207">
        <v>85</v>
      </c>
      <c r="F635" s="208" t="s">
        <v>13</v>
      </c>
      <c r="G635" s="206">
        <v>1</v>
      </c>
      <c r="H635" s="200" t="s">
        <v>68</v>
      </c>
    </row>
    <row r="636" s="200" customFormat="1" spans="1:8">
      <c r="A636" s="207" t="s">
        <v>80</v>
      </c>
      <c r="B636" s="207" t="s">
        <v>18</v>
      </c>
      <c r="C636" s="222"/>
      <c r="D636" s="207" t="s">
        <v>10</v>
      </c>
      <c r="E636" s="207">
        <v>75</v>
      </c>
      <c r="F636" s="208" t="s">
        <v>13</v>
      </c>
      <c r="G636" s="206">
        <v>1</v>
      </c>
      <c r="H636" s="200" t="s">
        <v>19</v>
      </c>
    </row>
    <row r="637" s="200" customFormat="1" spans="1:8">
      <c r="A637" s="207" t="s">
        <v>78</v>
      </c>
      <c r="B637" s="207" t="s">
        <v>18</v>
      </c>
      <c r="C637" s="222"/>
      <c r="D637" s="207" t="s">
        <v>10</v>
      </c>
      <c r="E637" s="207">
        <v>75</v>
      </c>
      <c r="F637" s="208" t="s">
        <v>11</v>
      </c>
      <c r="G637" s="206">
        <v>1</v>
      </c>
      <c r="H637" s="200" t="s">
        <v>32</v>
      </c>
    </row>
    <row r="638" s="200" customFormat="1" spans="1:8">
      <c r="A638" s="207" t="s">
        <v>78</v>
      </c>
      <c r="B638" s="207" t="s">
        <v>18</v>
      </c>
      <c r="C638" s="222"/>
      <c r="D638" s="207" t="s">
        <v>10</v>
      </c>
      <c r="E638" s="207">
        <v>70</v>
      </c>
      <c r="F638" s="208" t="s">
        <v>11</v>
      </c>
      <c r="G638" s="206">
        <v>1</v>
      </c>
      <c r="H638" s="200" t="s">
        <v>32</v>
      </c>
    </row>
    <row r="639" s="200" customFormat="1" spans="1:8">
      <c r="A639" s="207" t="s">
        <v>81</v>
      </c>
      <c r="B639" s="207" t="s">
        <v>33</v>
      </c>
      <c r="C639" s="222"/>
      <c r="D639" s="207" t="s">
        <v>10</v>
      </c>
      <c r="E639" s="207">
        <v>65</v>
      </c>
      <c r="F639" s="208" t="s">
        <v>11</v>
      </c>
      <c r="G639" s="206">
        <v>1</v>
      </c>
      <c r="H639" s="200" t="s">
        <v>49</v>
      </c>
    </row>
    <row r="640" s="200" customFormat="1" spans="1:8">
      <c r="A640" s="207" t="s">
        <v>81</v>
      </c>
      <c r="B640" s="207" t="s">
        <v>33</v>
      </c>
      <c r="C640" s="222"/>
      <c r="D640" s="207" t="s">
        <v>10</v>
      </c>
      <c r="E640" s="207">
        <v>55</v>
      </c>
      <c r="F640" s="208" t="s">
        <v>11</v>
      </c>
      <c r="G640" s="206">
        <v>1</v>
      </c>
      <c r="H640" s="200" t="s">
        <v>49</v>
      </c>
    </row>
    <row r="641" s="200" customFormat="1" spans="1:8">
      <c r="A641" s="207" t="s">
        <v>82</v>
      </c>
      <c r="B641" s="207" t="s">
        <v>18</v>
      </c>
      <c r="C641" s="222"/>
      <c r="D641" s="207" t="s">
        <v>10</v>
      </c>
      <c r="E641" s="207">
        <v>77</v>
      </c>
      <c r="F641" s="208" t="s">
        <v>13</v>
      </c>
      <c r="G641" s="206">
        <v>5</v>
      </c>
      <c r="H641" s="200" t="s">
        <v>19</v>
      </c>
    </row>
    <row r="642" s="200" customFormat="1" spans="1:8">
      <c r="A642" s="207" t="s">
        <v>82</v>
      </c>
      <c r="B642" s="207" t="s">
        <v>18</v>
      </c>
      <c r="C642" s="222"/>
      <c r="D642" s="207" t="s">
        <v>10</v>
      </c>
      <c r="E642" s="207">
        <v>102</v>
      </c>
      <c r="F642" s="208" t="s">
        <v>13</v>
      </c>
      <c r="G642" s="206">
        <v>3</v>
      </c>
      <c r="H642" s="200" t="s">
        <v>19</v>
      </c>
    </row>
    <row r="643" s="200" customFormat="1" spans="1:8">
      <c r="A643" s="207" t="s">
        <v>82</v>
      </c>
      <c r="B643" s="207" t="s">
        <v>18</v>
      </c>
      <c r="C643" s="222"/>
      <c r="D643" s="207" t="s">
        <v>20</v>
      </c>
      <c r="E643" s="207">
        <v>102</v>
      </c>
      <c r="F643" s="208" t="s">
        <v>13</v>
      </c>
      <c r="G643" s="206">
        <v>3</v>
      </c>
      <c r="H643" s="200" t="s">
        <v>19</v>
      </c>
    </row>
    <row r="644" s="200" customFormat="1" spans="1:8">
      <c r="A644" s="207" t="s">
        <v>83</v>
      </c>
      <c r="B644" s="207" t="s">
        <v>27</v>
      </c>
      <c r="C644" s="222"/>
      <c r="D644" s="207" t="s">
        <v>20</v>
      </c>
      <c r="E644" s="207">
        <v>55</v>
      </c>
      <c r="F644" s="208" t="s">
        <v>13</v>
      </c>
      <c r="G644" s="206">
        <v>2</v>
      </c>
      <c r="H644" s="200" t="s">
        <v>84</v>
      </c>
    </row>
    <row r="645" s="200" customFormat="1" ht="18" spans="1:8">
      <c r="A645" s="207" t="s">
        <v>83</v>
      </c>
      <c r="B645" s="223" t="s">
        <v>27</v>
      </c>
      <c r="C645" s="222"/>
      <c r="D645" s="207" t="s">
        <v>20</v>
      </c>
      <c r="E645" s="207">
        <v>65</v>
      </c>
      <c r="F645" s="208" t="s">
        <v>13</v>
      </c>
      <c r="G645" s="206">
        <v>5</v>
      </c>
      <c r="H645" s="200" t="s">
        <v>84</v>
      </c>
    </row>
    <row r="646" s="200" customFormat="1" ht="18.75" spans="1:8">
      <c r="A646" s="207" t="s">
        <v>83</v>
      </c>
      <c r="B646" s="223" t="s">
        <v>27</v>
      </c>
      <c r="C646" s="222"/>
      <c r="D646" s="224" t="s">
        <v>85</v>
      </c>
      <c r="E646" s="225">
        <v>65</v>
      </c>
      <c r="F646" s="208" t="s">
        <v>13</v>
      </c>
      <c r="G646" s="206">
        <v>1</v>
      </c>
      <c r="H646" s="200" t="s">
        <v>84</v>
      </c>
    </row>
    <row r="647" s="200" customFormat="1" ht="18.75" spans="1:8">
      <c r="A647" s="207" t="s">
        <v>86</v>
      </c>
      <c r="B647" s="223" t="s">
        <v>87</v>
      </c>
      <c r="C647" s="223"/>
      <c r="D647" s="224" t="s">
        <v>88</v>
      </c>
      <c r="E647" s="225">
        <v>77</v>
      </c>
      <c r="F647" s="208" t="s">
        <v>13</v>
      </c>
      <c r="G647" s="206"/>
      <c r="H647" s="200" t="s">
        <v>19</v>
      </c>
    </row>
    <row r="648" s="200" customFormat="1" ht="18.75" spans="1:8">
      <c r="A648" s="207" t="s">
        <v>86</v>
      </c>
      <c r="B648" s="223" t="s">
        <v>87</v>
      </c>
      <c r="C648" s="223"/>
      <c r="D648" s="224" t="s">
        <v>21</v>
      </c>
      <c r="E648" s="225">
        <v>77</v>
      </c>
      <c r="F648" s="208" t="s">
        <v>13</v>
      </c>
      <c r="G648" s="206">
        <v>6</v>
      </c>
      <c r="H648" s="200" t="s">
        <v>19</v>
      </c>
    </row>
    <row r="649" s="200" customFormat="1" ht="18.75" spans="1:8">
      <c r="A649" s="207" t="s">
        <v>82</v>
      </c>
      <c r="B649" s="223" t="s">
        <v>87</v>
      </c>
      <c r="C649" s="223"/>
      <c r="D649" s="224" t="s">
        <v>21</v>
      </c>
      <c r="E649" s="225">
        <v>87</v>
      </c>
      <c r="F649" s="208" t="s">
        <v>13</v>
      </c>
      <c r="G649" s="206">
        <v>6</v>
      </c>
      <c r="H649" s="200" t="s">
        <v>19</v>
      </c>
    </row>
    <row r="650" s="200" customFormat="1" ht="18.75" spans="1:8">
      <c r="A650" s="207" t="s">
        <v>82</v>
      </c>
      <c r="B650" s="223" t="s">
        <v>87</v>
      </c>
      <c r="C650" s="223"/>
      <c r="D650" s="224" t="s">
        <v>10</v>
      </c>
      <c r="E650" s="225">
        <v>87</v>
      </c>
      <c r="F650" s="208" t="s">
        <v>13</v>
      </c>
      <c r="G650" s="206">
        <v>5</v>
      </c>
      <c r="H650" s="200" t="s">
        <v>19</v>
      </c>
    </row>
    <row r="651" s="200" customFormat="1" ht="18.75" spans="1:8">
      <c r="A651" s="207" t="s">
        <v>83</v>
      </c>
      <c r="B651" s="223" t="s">
        <v>89</v>
      </c>
      <c r="C651" s="223"/>
      <c r="D651" s="224" t="s">
        <v>88</v>
      </c>
      <c r="E651" s="225">
        <v>50</v>
      </c>
      <c r="F651" s="208" t="s">
        <v>13</v>
      </c>
      <c r="G651" s="206">
        <v>1</v>
      </c>
      <c r="H651" s="200" t="s">
        <v>37</v>
      </c>
    </row>
    <row r="652" s="200" customFormat="1" ht="18.75" spans="1:8">
      <c r="A652" s="207" t="s">
        <v>90</v>
      </c>
      <c r="B652" s="223" t="s">
        <v>91</v>
      </c>
      <c r="C652" s="223"/>
      <c r="D652" s="224" t="s">
        <v>20</v>
      </c>
      <c r="E652" s="225">
        <v>30</v>
      </c>
      <c r="F652" s="208" t="s">
        <v>11</v>
      </c>
      <c r="G652" s="206">
        <v>1</v>
      </c>
      <c r="H652" s="200" t="s">
        <v>12</v>
      </c>
    </row>
    <row r="653" s="200" customFormat="1" ht="18.75" spans="1:8">
      <c r="A653" s="207" t="s">
        <v>90</v>
      </c>
      <c r="B653" s="223" t="s">
        <v>91</v>
      </c>
      <c r="C653" s="223"/>
      <c r="D653" s="224" t="s">
        <v>10</v>
      </c>
      <c r="E653" s="225">
        <v>30</v>
      </c>
      <c r="F653" s="208" t="s">
        <v>11</v>
      </c>
      <c r="G653" s="206">
        <v>1</v>
      </c>
      <c r="H653" s="200" t="s">
        <v>12</v>
      </c>
    </row>
    <row r="654" s="200" customFormat="1" ht="18.75" spans="1:8">
      <c r="A654" s="207" t="s">
        <v>90</v>
      </c>
      <c r="B654" s="223" t="s">
        <v>91</v>
      </c>
      <c r="C654" s="223"/>
      <c r="D654" s="224" t="s">
        <v>20</v>
      </c>
      <c r="E654" s="225">
        <v>20</v>
      </c>
      <c r="F654" s="208" t="s">
        <v>11</v>
      </c>
      <c r="G654" s="206">
        <v>1</v>
      </c>
      <c r="H654" s="200" t="s">
        <v>12</v>
      </c>
    </row>
    <row r="655" s="200" customFormat="1" ht="18.75" spans="1:8">
      <c r="A655" s="207" t="s">
        <v>90</v>
      </c>
      <c r="B655" s="223" t="s">
        <v>91</v>
      </c>
      <c r="C655" s="223"/>
      <c r="D655" s="224" t="s">
        <v>10</v>
      </c>
      <c r="E655" s="225">
        <v>20</v>
      </c>
      <c r="F655" s="208" t="s">
        <v>11</v>
      </c>
      <c r="G655" s="206">
        <v>1</v>
      </c>
      <c r="H655" s="200" t="s">
        <v>12</v>
      </c>
    </row>
    <row r="656" s="200" customFormat="1" ht="18.75" spans="1:8">
      <c r="A656" s="207" t="s">
        <v>83</v>
      </c>
      <c r="B656" s="223" t="s">
        <v>89</v>
      </c>
      <c r="C656" s="223"/>
      <c r="D656" s="224" t="s">
        <v>85</v>
      </c>
      <c r="E656" s="225">
        <v>50</v>
      </c>
      <c r="F656" s="208" t="s">
        <v>11</v>
      </c>
      <c r="G656" s="206">
        <v>2</v>
      </c>
      <c r="H656" s="200" t="s">
        <v>37</v>
      </c>
    </row>
    <row r="657" s="200" customFormat="1" ht="18.75" spans="1:8">
      <c r="A657" s="207" t="s">
        <v>83</v>
      </c>
      <c r="B657" s="223" t="s">
        <v>89</v>
      </c>
      <c r="C657" s="223"/>
      <c r="D657" s="224" t="s">
        <v>88</v>
      </c>
      <c r="E657" s="225">
        <v>50</v>
      </c>
      <c r="F657" s="208" t="s">
        <v>11</v>
      </c>
      <c r="G657" s="206">
        <v>1</v>
      </c>
      <c r="H657" s="200" t="s">
        <v>37</v>
      </c>
    </row>
    <row r="658" s="200" customFormat="1" ht="18.75" spans="1:8">
      <c r="A658" s="207" t="s">
        <v>83</v>
      </c>
      <c r="B658" s="223" t="s">
        <v>89</v>
      </c>
      <c r="C658" s="223"/>
      <c r="D658" s="224" t="s">
        <v>20</v>
      </c>
      <c r="E658" s="225">
        <v>40</v>
      </c>
      <c r="F658" s="208" t="s">
        <v>11</v>
      </c>
      <c r="G658" s="206">
        <v>1</v>
      </c>
      <c r="H658" s="200" t="s">
        <v>37</v>
      </c>
    </row>
    <row r="659" s="200" customFormat="1" ht="18.75" spans="1:8">
      <c r="A659" s="207" t="s">
        <v>83</v>
      </c>
      <c r="B659" s="223" t="s">
        <v>89</v>
      </c>
      <c r="C659" s="223"/>
      <c r="D659" s="224" t="s">
        <v>10</v>
      </c>
      <c r="E659" s="225">
        <v>40</v>
      </c>
      <c r="F659" s="208" t="s">
        <v>11</v>
      </c>
      <c r="G659" s="206">
        <v>1</v>
      </c>
      <c r="H659" s="200" t="s">
        <v>37</v>
      </c>
    </row>
    <row r="660" s="200" customFormat="1" ht="18.75" spans="1:8">
      <c r="A660" s="207" t="s">
        <v>86</v>
      </c>
      <c r="B660" s="223" t="s">
        <v>87</v>
      </c>
      <c r="C660" s="223"/>
      <c r="D660" s="224" t="s">
        <v>21</v>
      </c>
      <c r="E660" s="225">
        <v>77</v>
      </c>
      <c r="F660" s="208" t="s">
        <v>11</v>
      </c>
      <c r="G660" s="206">
        <v>2</v>
      </c>
      <c r="H660" s="200" t="s">
        <v>19</v>
      </c>
    </row>
    <row r="661" s="200" customFormat="1" ht="18.75" spans="1:8">
      <c r="A661" s="207" t="s">
        <v>86</v>
      </c>
      <c r="B661" s="223" t="s">
        <v>87</v>
      </c>
      <c r="C661" s="223"/>
      <c r="D661" s="224" t="s">
        <v>20</v>
      </c>
      <c r="E661" s="225">
        <v>77</v>
      </c>
      <c r="F661" s="208" t="s">
        <v>11</v>
      </c>
      <c r="G661" s="206">
        <v>1</v>
      </c>
      <c r="H661" s="200" t="s">
        <v>19</v>
      </c>
    </row>
    <row r="662" s="200" customFormat="1" ht="18.75" spans="1:8">
      <c r="A662" s="207" t="s">
        <v>86</v>
      </c>
      <c r="B662" s="223" t="s">
        <v>87</v>
      </c>
      <c r="C662" s="223"/>
      <c r="D662" s="224" t="s">
        <v>10</v>
      </c>
      <c r="E662" s="225">
        <v>77</v>
      </c>
      <c r="F662" s="208" t="s">
        <v>11</v>
      </c>
      <c r="G662" s="206">
        <v>2</v>
      </c>
      <c r="H662" s="200" t="s">
        <v>19</v>
      </c>
    </row>
    <row r="663" s="200" customFormat="1" ht="18.75" spans="1:8">
      <c r="A663" s="207" t="s">
        <v>82</v>
      </c>
      <c r="B663" s="223" t="s">
        <v>87</v>
      </c>
      <c r="C663" s="223"/>
      <c r="D663" s="224" t="s">
        <v>10</v>
      </c>
      <c r="E663" s="225">
        <v>87</v>
      </c>
      <c r="F663" s="208" t="s">
        <v>11</v>
      </c>
      <c r="G663" s="206">
        <v>2</v>
      </c>
      <c r="H663" s="200" t="s">
        <v>19</v>
      </c>
    </row>
    <row r="664" s="200" customFormat="1" ht="18.75" spans="1:8">
      <c r="A664" s="207" t="s">
        <v>82</v>
      </c>
      <c r="B664" s="223" t="s">
        <v>87</v>
      </c>
      <c r="C664" s="223"/>
      <c r="D664" s="224" t="s">
        <v>20</v>
      </c>
      <c r="E664" s="225">
        <v>87</v>
      </c>
      <c r="F664" s="208" t="s">
        <v>11</v>
      </c>
      <c r="G664" s="206"/>
      <c r="H664" s="200" t="s">
        <v>19</v>
      </c>
    </row>
    <row r="665" s="200" customFormat="1" spans="1:7">
      <c r="A665" s="207"/>
      <c r="B665" s="207"/>
      <c r="C665" s="222"/>
      <c r="D665" s="207"/>
      <c r="E665" s="207"/>
      <c r="F665" s="208"/>
      <c r="G665" s="206"/>
    </row>
    <row r="666" s="200" customFormat="1" spans="1:7">
      <c r="A666" s="207"/>
      <c r="B666" s="207"/>
      <c r="C666" s="222"/>
      <c r="D666" s="207"/>
      <c r="E666" s="207"/>
      <c r="F666" s="208"/>
      <c r="G666" s="206"/>
    </row>
    <row r="667" s="200" customFormat="1" spans="1:7">
      <c r="A667" s="226" t="s">
        <v>92</v>
      </c>
      <c r="B667" s="207"/>
      <c r="C667" s="206"/>
      <c r="D667" s="207"/>
      <c r="E667" s="207"/>
      <c r="F667" s="208"/>
      <c r="G667" s="206"/>
    </row>
    <row r="668" s="200" customFormat="1" spans="1:7">
      <c r="A668" s="226" t="s">
        <v>93</v>
      </c>
      <c r="B668" s="207"/>
      <c r="C668" s="206"/>
      <c r="D668" s="207"/>
      <c r="E668" s="207"/>
      <c r="F668" s="208"/>
      <c r="G668" s="206"/>
    </row>
    <row r="669" s="200" customFormat="1" spans="1:7">
      <c r="A669" s="122"/>
      <c r="B669" s="123"/>
      <c r="C669" s="122"/>
      <c r="D669" s="122"/>
      <c r="E669" s="123"/>
      <c r="F669" s="124"/>
      <c r="G669" s="206"/>
    </row>
    <row r="670" s="200" customFormat="1" spans="1:7">
      <c r="A670" s="125"/>
      <c r="B670" s="126"/>
      <c r="C670" s="127"/>
      <c r="D670" s="127"/>
      <c r="E670" s="126"/>
      <c r="F670" s="128"/>
      <c r="G670" s="206"/>
    </row>
    <row r="671" s="200" customFormat="1" spans="1:7">
      <c r="A671" s="227" t="s">
        <v>94</v>
      </c>
      <c r="B671" s="228"/>
      <c r="C671" s="227"/>
      <c r="D671" s="227"/>
      <c r="E671" s="228"/>
      <c r="F671" s="208"/>
      <c r="G671" s="206"/>
    </row>
    <row r="672" s="200" customFormat="1" ht="15" spans="1:7">
      <c r="A672" s="8" t="s">
        <v>1</v>
      </c>
      <c r="B672" s="6" t="s">
        <v>2</v>
      </c>
      <c r="C672" s="131" t="s">
        <v>3</v>
      </c>
      <c r="D672" s="8" t="s">
        <v>4</v>
      </c>
      <c r="E672" s="6" t="s">
        <v>5</v>
      </c>
      <c r="F672" s="9" t="s">
        <v>6</v>
      </c>
      <c r="G672" s="206"/>
    </row>
    <row r="673" s="200" customFormat="1" spans="1:8">
      <c r="A673" s="207" t="s">
        <v>95</v>
      </c>
      <c r="B673" s="207"/>
      <c r="C673" s="207"/>
      <c r="D673" s="207" t="s">
        <v>10</v>
      </c>
      <c r="E673" s="207">
        <v>87</v>
      </c>
      <c r="F673" s="208" t="s">
        <v>13</v>
      </c>
      <c r="G673" s="206">
        <v>1</v>
      </c>
      <c r="H673" s="229" t="s">
        <v>38</v>
      </c>
    </row>
    <row r="674" s="200" customFormat="1" spans="1:8">
      <c r="A674" s="207" t="s">
        <v>96</v>
      </c>
      <c r="B674" s="207"/>
      <c r="C674" s="207"/>
      <c r="D674" s="207" t="s">
        <v>10</v>
      </c>
      <c r="E674" s="207">
        <v>87</v>
      </c>
      <c r="F674" s="208" t="s">
        <v>13</v>
      </c>
      <c r="G674" s="206">
        <v>1</v>
      </c>
      <c r="H674" s="229" t="s">
        <v>97</v>
      </c>
    </row>
    <row r="675" s="200" customFormat="1" spans="1:8">
      <c r="A675" s="207" t="s">
        <v>96</v>
      </c>
      <c r="B675" s="207"/>
      <c r="C675" s="207"/>
      <c r="D675" s="207" t="s">
        <v>20</v>
      </c>
      <c r="E675" s="207">
        <v>77</v>
      </c>
      <c r="F675" s="208" t="s">
        <v>13</v>
      </c>
      <c r="G675" s="206">
        <v>1</v>
      </c>
      <c r="H675" s="229" t="s">
        <v>97</v>
      </c>
    </row>
    <row r="676" s="200" customFormat="1" spans="1:8">
      <c r="A676" s="207" t="s">
        <v>98</v>
      </c>
      <c r="B676" s="207"/>
      <c r="C676" s="207"/>
      <c r="D676" s="207" t="s">
        <v>10</v>
      </c>
      <c r="E676" s="207">
        <v>70</v>
      </c>
      <c r="F676" s="208" t="s">
        <v>13</v>
      </c>
      <c r="G676" s="206">
        <v>2</v>
      </c>
      <c r="H676" s="229" t="s">
        <v>38</v>
      </c>
    </row>
    <row r="677" s="200" customFormat="1" spans="1:8">
      <c r="A677" s="207" t="s">
        <v>98</v>
      </c>
      <c r="B677" s="207"/>
      <c r="C677" s="207"/>
      <c r="D677" s="207" t="s">
        <v>21</v>
      </c>
      <c r="E677" s="207">
        <v>87</v>
      </c>
      <c r="F677" s="208" t="s">
        <v>13</v>
      </c>
      <c r="G677" s="206">
        <v>1</v>
      </c>
      <c r="H677" s="229" t="s">
        <v>38</v>
      </c>
    </row>
    <row r="678" s="200" customFormat="1" spans="1:8">
      <c r="A678" s="207" t="s">
        <v>98</v>
      </c>
      <c r="B678" s="207"/>
      <c r="C678" s="207"/>
      <c r="D678" s="207" t="s">
        <v>10</v>
      </c>
      <c r="E678" s="207">
        <v>77</v>
      </c>
      <c r="F678" s="208" t="s">
        <v>13</v>
      </c>
      <c r="G678" s="206">
        <v>1</v>
      </c>
      <c r="H678" s="229" t="s">
        <v>38</v>
      </c>
    </row>
    <row r="679" s="200" customFormat="1" spans="1:8">
      <c r="A679" s="207" t="s">
        <v>98</v>
      </c>
      <c r="B679" s="207"/>
      <c r="C679" s="207"/>
      <c r="D679" s="207" t="s">
        <v>10</v>
      </c>
      <c r="E679" s="207">
        <v>77</v>
      </c>
      <c r="F679" s="208" t="s">
        <v>11</v>
      </c>
      <c r="G679" s="206">
        <v>1</v>
      </c>
      <c r="H679" s="229" t="s">
        <v>97</v>
      </c>
    </row>
    <row r="680" s="200" customFormat="1" spans="1:8">
      <c r="A680" s="207" t="s">
        <v>99</v>
      </c>
      <c r="B680" s="207"/>
      <c r="C680" s="207"/>
      <c r="D680" s="207" t="s">
        <v>43</v>
      </c>
      <c r="E680" s="207">
        <v>75</v>
      </c>
      <c r="F680" s="208" t="s">
        <v>11</v>
      </c>
      <c r="G680" s="206">
        <v>1</v>
      </c>
      <c r="H680" s="229" t="s">
        <v>38</v>
      </c>
    </row>
    <row r="681" s="200" customFormat="1" spans="1:8">
      <c r="A681" s="207" t="s">
        <v>100</v>
      </c>
      <c r="B681" s="207" t="s">
        <v>101</v>
      </c>
      <c r="C681" s="207"/>
      <c r="D681" s="207" t="s">
        <v>20</v>
      </c>
      <c r="E681" s="207">
        <v>85</v>
      </c>
      <c r="F681" s="208" t="s">
        <v>13</v>
      </c>
      <c r="G681" s="206">
        <v>1</v>
      </c>
      <c r="H681" s="229" t="s">
        <v>38</v>
      </c>
    </row>
    <row r="682" s="200" customFormat="1" spans="1:8">
      <c r="A682" s="207" t="s">
        <v>102</v>
      </c>
      <c r="B682" s="207"/>
      <c r="C682" s="207"/>
      <c r="D682" s="207" t="s">
        <v>20</v>
      </c>
      <c r="E682" s="207">
        <v>87</v>
      </c>
      <c r="F682" s="208" t="s">
        <v>13</v>
      </c>
      <c r="G682" s="206">
        <v>1</v>
      </c>
      <c r="H682" s="229" t="s">
        <v>38</v>
      </c>
    </row>
    <row r="683" s="200" customFormat="1" spans="1:8">
      <c r="A683" s="207" t="s">
        <v>102</v>
      </c>
      <c r="B683" s="207"/>
      <c r="C683" s="207"/>
      <c r="D683" s="207" t="s">
        <v>20</v>
      </c>
      <c r="E683" s="207">
        <v>70</v>
      </c>
      <c r="F683" s="208" t="s">
        <v>13</v>
      </c>
      <c r="G683" s="206">
        <v>1</v>
      </c>
      <c r="H683" s="229" t="s">
        <v>38</v>
      </c>
    </row>
    <row r="684" s="200" customFormat="1" spans="1:8">
      <c r="A684" s="207"/>
      <c r="B684" s="207"/>
      <c r="C684" s="207"/>
      <c r="D684" s="207"/>
      <c r="E684" s="207"/>
      <c r="F684" s="208"/>
      <c r="G684" s="206"/>
      <c r="H684" s="230"/>
    </row>
    <row r="685" s="200" customFormat="1" spans="1:8">
      <c r="A685" s="207" t="s">
        <v>103</v>
      </c>
      <c r="B685" s="207" t="s">
        <v>18</v>
      </c>
      <c r="C685" s="207"/>
      <c r="D685" s="207" t="s">
        <v>21</v>
      </c>
      <c r="E685" s="207">
        <v>77</v>
      </c>
      <c r="F685" s="208" t="s">
        <v>13</v>
      </c>
      <c r="G685" s="206">
        <v>1</v>
      </c>
      <c r="H685" s="200" t="s">
        <v>19</v>
      </c>
    </row>
    <row r="686" s="200" customFormat="1" spans="1:7">
      <c r="A686" s="207"/>
      <c r="B686" s="207"/>
      <c r="C686" s="207"/>
      <c r="D686" s="207"/>
      <c r="E686" s="207"/>
      <c r="F686" s="208"/>
      <c r="G686" s="206"/>
    </row>
    <row r="687" s="200" customFormat="1" spans="1:7">
      <c r="A687" s="207"/>
      <c r="B687" s="207"/>
      <c r="C687" s="207"/>
      <c r="D687" s="207"/>
      <c r="E687" s="207"/>
      <c r="F687" s="208"/>
      <c r="G687" s="206"/>
    </row>
    <row r="688" s="200" customFormat="1" ht="15" spans="1:7">
      <c r="A688" s="231" t="s">
        <v>104</v>
      </c>
      <c r="B688" s="232"/>
      <c r="C688" s="231"/>
      <c r="D688" s="231"/>
      <c r="E688" s="232"/>
      <c r="F688" s="233"/>
      <c r="G688" s="206"/>
    </row>
    <row r="689" s="200" customFormat="1" ht="15" spans="1:7">
      <c r="A689" s="137" t="s">
        <v>1</v>
      </c>
      <c r="B689" s="6" t="s">
        <v>2</v>
      </c>
      <c r="C689" s="138" t="s">
        <v>3</v>
      </c>
      <c r="D689" s="137" t="s">
        <v>4</v>
      </c>
      <c r="E689" s="6" t="s">
        <v>5</v>
      </c>
      <c r="F689" s="9" t="s">
        <v>6</v>
      </c>
      <c r="G689" s="206"/>
    </row>
    <row r="690" s="200" customFormat="1" spans="1:8">
      <c r="A690" s="139" t="s">
        <v>105</v>
      </c>
      <c r="B690" s="140" t="s">
        <v>14</v>
      </c>
      <c r="C690" s="141"/>
      <c r="D690" s="142" t="s">
        <v>10</v>
      </c>
      <c r="E690" s="141">
        <v>40</v>
      </c>
      <c r="F690" s="143" t="s">
        <v>13</v>
      </c>
      <c r="G690" s="206">
        <v>1</v>
      </c>
      <c r="H690" s="200" t="s">
        <v>15</v>
      </c>
    </row>
    <row r="691" s="200" customFormat="1" spans="1:8">
      <c r="A691" s="144"/>
      <c r="B691" s="140" t="s">
        <v>27</v>
      </c>
      <c r="C691" s="141"/>
      <c r="D691" s="145"/>
      <c r="E691" s="141">
        <v>65</v>
      </c>
      <c r="F691" s="143" t="s">
        <v>11</v>
      </c>
      <c r="G691" s="206">
        <v>2</v>
      </c>
      <c r="H691" s="200" t="s">
        <v>17</v>
      </c>
    </row>
    <row r="692" s="200" customFormat="1" spans="1:8">
      <c r="A692" s="144"/>
      <c r="B692" s="146" t="s">
        <v>18</v>
      </c>
      <c r="C692" s="141"/>
      <c r="D692" s="145"/>
      <c r="E692" s="141">
        <v>87</v>
      </c>
      <c r="F692" s="143" t="s">
        <v>11</v>
      </c>
      <c r="G692" s="206">
        <v>3</v>
      </c>
      <c r="H692" s="200" t="s">
        <v>19</v>
      </c>
    </row>
    <row r="693" s="200" customFormat="1" spans="1:7">
      <c r="A693" s="147"/>
      <c r="B693" s="148"/>
      <c r="C693" s="149"/>
      <c r="D693" s="150"/>
      <c r="E693" s="149"/>
      <c r="F693" s="151"/>
      <c r="G693" s="206"/>
    </row>
    <row r="694" s="200" customFormat="1" spans="1:8">
      <c r="A694" s="152" t="s">
        <v>36</v>
      </c>
      <c r="B694" s="153" t="s">
        <v>27</v>
      </c>
      <c r="C694" s="154"/>
      <c r="D694" s="155" t="s">
        <v>10</v>
      </c>
      <c r="E694" s="154">
        <v>65</v>
      </c>
      <c r="F694" s="156" t="s">
        <v>11</v>
      </c>
      <c r="G694" s="206"/>
      <c r="H694" s="200" t="s">
        <v>38</v>
      </c>
    </row>
    <row r="695" s="200" customFormat="1" spans="1:8">
      <c r="A695" s="157"/>
      <c r="B695" s="153" t="s">
        <v>18</v>
      </c>
      <c r="C695" s="154"/>
      <c r="D695" s="158"/>
      <c r="E695" s="154">
        <v>87</v>
      </c>
      <c r="F695" s="156" t="s">
        <v>13</v>
      </c>
      <c r="G695" s="206"/>
      <c r="H695" s="200" t="s">
        <v>19</v>
      </c>
    </row>
    <row r="696" s="200" customFormat="1" spans="1:8">
      <c r="A696" s="157"/>
      <c r="B696" s="153" t="s">
        <v>9</v>
      </c>
      <c r="C696" s="154"/>
      <c r="D696" s="155" t="s">
        <v>20</v>
      </c>
      <c r="E696" s="154">
        <v>70</v>
      </c>
      <c r="F696" s="156" t="s">
        <v>11</v>
      </c>
      <c r="G696" s="206">
        <v>1</v>
      </c>
      <c r="H696" s="200" t="s">
        <v>19</v>
      </c>
    </row>
    <row r="697" s="200" customFormat="1" spans="1:8">
      <c r="A697" s="157"/>
      <c r="B697" s="153" t="s">
        <v>18</v>
      </c>
      <c r="C697" s="154"/>
      <c r="D697" s="159"/>
      <c r="E697" s="154">
        <v>77</v>
      </c>
      <c r="F697" s="156" t="s">
        <v>11</v>
      </c>
      <c r="G697" s="206"/>
      <c r="H697" s="200" t="s">
        <v>19</v>
      </c>
    </row>
    <row r="698" s="200" customFormat="1" spans="1:8">
      <c r="A698" s="157"/>
      <c r="B698" s="153" t="s">
        <v>18</v>
      </c>
      <c r="C698" s="153"/>
      <c r="D698" s="158"/>
      <c r="E698" s="153">
        <v>87</v>
      </c>
      <c r="F698" s="160" t="s">
        <v>11</v>
      </c>
      <c r="G698" s="206">
        <v>1</v>
      </c>
      <c r="H698" s="200" t="s">
        <v>19</v>
      </c>
    </row>
    <row r="699" s="200" customFormat="1" ht="15" spans="1:7">
      <c r="A699" s="161"/>
      <c r="B699" s="162"/>
      <c r="C699" s="215"/>
      <c r="D699" s="163"/>
      <c r="E699" s="162"/>
      <c r="F699" s="164"/>
      <c r="G699" s="206"/>
    </row>
    <row r="700" s="200" customFormat="1" spans="1:7">
      <c r="A700" s="165"/>
      <c r="B700" s="166"/>
      <c r="C700" s="167"/>
      <c r="D700" s="168"/>
      <c r="E700" s="167"/>
      <c r="F700" s="169"/>
      <c r="G700" s="206"/>
    </row>
    <row r="701" s="200" customFormat="1" ht="15" spans="1:7">
      <c r="A701" s="25"/>
      <c r="B701" s="170"/>
      <c r="C701" s="206"/>
      <c r="D701" s="25"/>
      <c r="E701" s="170"/>
      <c r="F701" s="171"/>
      <c r="G701" s="206"/>
    </row>
    <row r="702" s="200" customFormat="1" ht="15" spans="1:7">
      <c r="A702" s="172" t="s">
        <v>106</v>
      </c>
      <c r="B702" s="71" t="s">
        <v>18</v>
      </c>
      <c r="C702" s="212" t="str">
        <f>_xlfn.DISPIMG("ID_39A5880227134159A9A3F039B773E513",1)</f>
        <v>=DISPIMG("ID_39A5880227134159A9A3F039B773E513",1)</v>
      </c>
      <c r="D702" s="172" t="s">
        <v>43</v>
      </c>
      <c r="E702" s="71">
        <v>70</v>
      </c>
      <c r="F702" s="173" t="s">
        <v>11</v>
      </c>
      <c r="G702" s="206"/>
    </row>
    <row r="703" s="200" customFormat="1" ht="15" spans="1:7">
      <c r="A703" s="172"/>
      <c r="B703" s="71" t="s">
        <v>18</v>
      </c>
      <c r="C703" s="214"/>
      <c r="D703" s="172"/>
      <c r="E703" s="71">
        <v>75</v>
      </c>
      <c r="F703" s="173" t="s">
        <v>11</v>
      </c>
      <c r="G703" s="206"/>
    </row>
    <row r="704" s="200" customFormat="1" ht="15" spans="1:8">
      <c r="A704" s="172"/>
      <c r="B704" s="71" t="s">
        <v>18</v>
      </c>
      <c r="C704" s="214"/>
      <c r="D704" s="172"/>
      <c r="E704" s="71">
        <v>85</v>
      </c>
      <c r="F704" s="173" t="s">
        <v>11</v>
      </c>
      <c r="G704" s="206">
        <v>12</v>
      </c>
      <c r="H704" s="200" t="s">
        <v>44</v>
      </c>
    </row>
    <row r="705" s="200" customFormat="1" ht="15" spans="1:7">
      <c r="A705" s="172"/>
      <c r="B705" s="71" t="s">
        <v>18</v>
      </c>
      <c r="C705" s="214"/>
      <c r="D705" s="172"/>
      <c r="E705" s="71">
        <v>85</v>
      </c>
      <c r="F705" s="173" t="s">
        <v>13</v>
      </c>
      <c r="G705" s="206"/>
    </row>
    <row r="706" s="200" customFormat="1" ht="15" spans="1:7">
      <c r="A706" s="172"/>
      <c r="B706" s="71" t="s">
        <v>18</v>
      </c>
      <c r="C706" s="215"/>
      <c r="D706" s="172"/>
      <c r="E706" s="71">
        <v>95</v>
      </c>
      <c r="F706" s="173" t="s">
        <v>11</v>
      </c>
      <c r="G706" s="206"/>
    </row>
    <row r="707" s="200" customFormat="1" ht="15" spans="1:7">
      <c r="A707" s="25"/>
      <c r="B707" s="170"/>
      <c r="C707" s="206"/>
      <c r="D707" s="25"/>
      <c r="E707" s="170"/>
      <c r="F707" s="171"/>
      <c r="G707" s="206"/>
    </row>
    <row r="708" s="200" customFormat="1" spans="1:7">
      <c r="A708" s="174" t="s">
        <v>107</v>
      </c>
      <c r="B708" s="175" t="s">
        <v>18</v>
      </c>
      <c r="C708" s="212" t="str">
        <f>_xlfn.DISPIMG("ID_EFFD59756232498F8A948A7CBAEA3330",1)</f>
        <v>=DISPIMG("ID_EFFD59756232498F8A948A7CBAEA3330",1)</v>
      </c>
      <c r="D708" s="176" t="s">
        <v>108</v>
      </c>
      <c r="E708" s="123">
        <v>70</v>
      </c>
      <c r="F708" s="124" t="s">
        <v>11</v>
      </c>
      <c r="G708" s="206"/>
    </row>
    <row r="709" s="200" customFormat="1" spans="1:7">
      <c r="A709" s="177"/>
      <c r="B709" s="175" t="s">
        <v>18</v>
      </c>
      <c r="C709" s="214"/>
      <c r="D709" s="178"/>
      <c r="E709" s="123">
        <v>87</v>
      </c>
      <c r="F709" s="124" t="s">
        <v>13</v>
      </c>
      <c r="G709" s="206"/>
    </row>
    <row r="710" s="200" customFormat="1" spans="1:8">
      <c r="A710" s="177"/>
      <c r="B710" s="175" t="s">
        <v>14</v>
      </c>
      <c r="C710" s="214"/>
      <c r="D710" s="179" t="s">
        <v>10</v>
      </c>
      <c r="E710" s="123">
        <v>50</v>
      </c>
      <c r="F710" s="124" t="s">
        <v>11</v>
      </c>
      <c r="G710" s="206"/>
      <c r="H710" s="200" t="s">
        <v>37</v>
      </c>
    </row>
    <row r="711" s="200" customFormat="1" spans="1:8">
      <c r="A711" s="177"/>
      <c r="B711" s="175" t="s">
        <v>14</v>
      </c>
      <c r="C711" s="215"/>
      <c r="D711" s="179"/>
      <c r="E711" s="123">
        <v>50</v>
      </c>
      <c r="F711" s="124" t="s">
        <v>13</v>
      </c>
      <c r="G711" s="206">
        <v>1</v>
      </c>
      <c r="H711" s="200" t="s">
        <v>37</v>
      </c>
    </row>
    <row r="712" s="200" customFormat="1" spans="1:8">
      <c r="A712" s="180"/>
      <c r="B712" s="175" t="s">
        <v>33</v>
      </c>
      <c r="C712" s="215"/>
      <c r="D712" s="178"/>
      <c r="E712" s="123">
        <v>55</v>
      </c>
      <c r="F712" s="124" t="s">
        <v>13</v>
      </c>
      <c r="G712" s="206">
        <v>1</v>
      </c>
      <c r="H712" s="200" t="s">
        <v>17</v>
      </c>
    </row>
    <row r="713" s="200" customFormat="1" ht="15" spans="1:7">
      <c r="A713" s="181"/>
      <c r="B713" s="25"/>
      <c r="C713" s="25"/>
      <c r="D713" s="181"/>
      <c r="E713" s="25"/>
      <c r="F713" s="182"/>
      <c r="G713" s="206"/>
    </row>
    <row r="714" s="200" customFormat="1" ht="15" spans="1:7">
      <c r="A714" s="183" t="s">
        <v>109</v>
      </c>
      <c r="B714" s="184" t="s">
        <v>16</v>
      </c>
      <c r="C714" s="184"/>
      <c r="D714" s="183" t="s">
        <v>10</v>
      </c>
      <c r="E714" s="184">
        <v>70</v>
      </c>
      <c r="F714" s="185" t="s">
        <v>13</v>
      </c>
      <c r="G714" s="206"/>
    </row>
    <row r="715" s="200" customFormat="1" ht="15" spans="1:7">
      <c r="A715" s="186"/>
      <c r="B715" s="184" t="s">
        <v>14</v>
      </c>
      <c r="C715" s="184"/>
      <c r="D715" s="186"/>
      <c r="E715" s="184">
        <v>40</v>
      </c>
      <c r="F715" s="185" t="s">
        <v>11</v>
      </c>
      <c r="G715" s="206"/>
    </row>
    <row r="716" s="200" customFormat="1" ht="15" spans="1:7">
      <c r="A716" s="186"/>
      <c r="B716" s="184" t="s">
        <v>14</v>
      </c>
      <c r="C716" s="184"/>
      <c r="D716" s="186"/>
      <c r="E716" s="184">
        <v>40</v>
      </c>
      <c r="F716" s="185" t="s">
        <v>13</v>
      </c>
      <c r="G716" s="206"/>
    </row>
    <row r="717" s="200" customFormat="1" ht="15" spans="1:8">
      <c r="A717" s="186"/>
      <c r="B717" s="184" t="s">
        <v>14</v>
      </c>
      <c r="C717" s="184"/>
      <c r="D717" s="186"/>
      <c r="E717" s="184">
        <v>50</v>
      </c>
      <c r="F717" s="185" t="s">
        <v>13</v>
      </c>
      <c r="G717" s="206">
        <v>1</v>
      </c>
      <c r="H717" s="200" t="s">
        <v>37</v>
      </c>
    </row>
    <row r="718" s="200" customFormat="1" ht="15" spans="1:8">
      <c r="A718" s="186"/>
      <c r="B718" s="187" t="s">
        <v>33</v>
      </c>
      <c r="C718" s="187"/>
      <c r="D718" s="188" t="s">
        <v>20</v>
      </c>
      <c r="E718" s="187">
        <v>55</v>
      </c>
      <c r="F718" s="189" t="s">
        <v>11</v>
      </c>
      <c r="G718" s="206"/>
      <c r="H718" s="200" t="s">
        <v>17</v>
      </c>
    </row>
    <row r="719" s="200" customFormat="1" ht="15" spans="1:8">
      <c r="A719" s="186"/>
      <c r="B719" s="187" t="s">
        <v>33</v>
      </c>
      <c r="C719" s="187"/>
      <c r="D719" s="190"/>
      <c r="E719" s="187">
        <v>65</v>
      </c>
      <c r="F719" s="189" t="s">
        <v>13</v>
      </c>
      <c r="G719" s="206">
        <v>1</v>
      </c>
      <c r="H719" s="200" t="s">
        <v>17</v>
      </c>
    </row>
    <row r="720" s="200" customFormat="1" ht="15" spans="1:8">
      <c r="A720" s="186"/>
      <c r="B720" s="187" t="s">
        <v>18</v>
      </c>
      <c r="C720" s="187"/>
      <c r="D720" s="190"/>
      <c r="E720" s="187">
        <v>70</v>
      </c>
      <c r="F720" s="189" t="s">
        <v>13</v>
      </c>
      <c r="G720" s="206">
        <v>1</v>
      </c>
      <c r="H720" s="200" t="s">
        <v>19</v>
      </c>
    </row>
    <row r="721" s="200" customFormat="1" ht="15" spans="1:8">
      <c r="A721" s="186"/>
      <c r="B721" s="187" t="s">
        <v>18</v>
      </c>
      <c r="C721" s="187"/>
      <c r="D721" s="190"/>
      <c r="E721" s="187">
        <v>95</v>
      </c>
      <c r="F721" s="189" t="s">
        <v>13</v>
      </c>
      <c r="G721" s="206">
        <v>1</v>
      </c>
      <c r="H721" s="200" t="s">
        <v>19</v>
      </c>
    </row>
    <row r="722" s="200" customFormat="1" ht="15" spans="1:8">
      <c r="A722" s="191"/>
      <c r="B722" s="187" t="s">
        <v>18</v>
      </c>
      <c r="C722" s="187"/>
      <c r="D722" s="192"/>
      <c r="E722" s="187">
        <v>102</v>
      </c>
      <c r="F722" s="189" t="s">
        <v>13</v>
      </c>
      <c r="G722" s="206">
        <v>1</v>
      </c>
      <c r="H722" s="200" t="s">
        <v>19</v>
      </c>
    </row>
    <row r="723" s="200" customFormat="1" spans="1:7">
      <c r="A723" s="193"/>
      <c r="B723" s="193"/>
      <c r="C723" s="206"/>
      <c r="D723" s="193"/>
      <c r="E723" s="193"/>
      <c r="F723" s="194"/>
      <c r="G723" s="206"/>
    </row>
    <row r="724" s="200" customFormat="1" ht="18" spans="1:7">
      <c r="A724" s="206" t="s">
        <v>110</v>
      </c>
      <c r="B724" s="234"/>
      <c r="C724" s="33"/>
      <c r="D724" s="206" t="s">
        <v>64</v>
      </c>
      <c r="E724" s="234">
        <v>27</v>
      </c>
      <c r="F724" s="213" t="s">
        <v>13</v>
      </c>
      <c r="G724" s="206"/>
    </row>
    <row r="725" s="200" customFormat="1" ht="18" spans="1:7">
      <c r="A725" s="206" t="s">
        <v>110</v>
      </c>
      <c r="B725" s="206"/>
      <c r="C725" s="33"/>
      <c r="D725" s="206" t="s">
        <v>64</v>
      </c>
      <c r="E725" s="206">
        <v>25</v>
      </c>
      <c r="F725" s="213" t="s">
        <v>13</v>
      </c>
      <c r="G725" s="206"/>
    </row>
    <row r="726" s="200" customFormat="1" ht="18" spans="1:7">
      <c r="A726" s="206" t="s">
        <v>111</v>
      </c>
      <c r="B726" s="206"/>
      <c r="C726" s="33"/>
      <c r="D726" s="206" t="s">
        <v>64</v>
      </c>
      <c r="E726" s="206">
        <v>27</v>
      </c>
      <c r="F726" s="213" t="s">
        <v>13</v>
      </c>
      <c r="G726" s="206"/>
    </row>
    <row r="727" s="200" customFormat="1" ht="18" spans="1:7">
      <c r="A727" s="206" t="s">
        <v>111</v>
      </c>
      <c r="B727" s="207"/>
      <c r="C727" s="33"/>
      <c r="D727" s="206" t="s">
        <v>64</v>
      </c>
      <c r="E727" s="207">
        <v>26</v>
      </c>
      <c r="F727" s="213" t="s">
        <v>13</v>
      </c>
      <c r="G727" s="206"/>
    </row>
    <row r="728" s="200" customFormat="1" ht="18" spans="1:7">
      <c r="A728" s="221" t="s">
        <v>63</v>
      </c>
      <c r="B728" s="207"/>
      <c r="C728" s="33"/>
      <c r="D728" s="206" t="s">
        <v>64</v>
      </c>
      <c r="E728" s="207">
        <v>27</v>
      </c>
      <c r="F728" s="213" t="s">
        <v>13</v>
      </c>
      <c r="G728" s="206"/>
    </row>
    <row r="729" s="200" customFormat="1" spans="1:7">
      <c r="A729" s="221"/>
      <c r="B729" s="207"/>
      <c r="C729" s="206"/>
      <c r="D729" s="207"/>
      <c r="E729" s="207"/>
      <c r="F729" s="208"/>
      <c r="G729" s="206"/>
    </row>
    <row r="730" s="200" customFormat="1" spans="1:7">
      <c r="A730" s="235"/>
      <c r="B730" s="207"/>
      <c r="C730" s="206"/>
      <c r="D730" s="207"/>
      <c r="E730" s="207"/>
      <c r="F730" s="208"/>
      <c r="G730" s="206">
        <f>SUM(G4:G729)</f>
        <v>4418</v>
      </c>
    </row>
    <row r="731" s="200" customFormat="1" spans="1:7">
      <c r="A731" s="221"/>
      <c r="B731" s="207"/>
      <c r="C731" s="206"/>
      <c r="D731" s="207"/>
      <c r="E731" s="207"/>
      <c r="F731" s="208"/>
      <c r="G731" s="206"/>
    </row>
    <row r="732" s="200" customFormat="1" spans="1:8">
      <c r="A732" s="236" t="s">
        <v>112</v>
      </c>
      <c r="B732" s="236"/>
      <c r="C732" s="236"/>
      <c r="D732" s="236"/>
      <c r="E732" s="203"/>
      <c r="F732" s="203"/>
      <c r="G732" s="201"/>
      <c r="H732" s="201"/>
    </row>
    <row r="733" s="200" customFormat="1" spans="1:8">
      <c r="A733" s="206" t="s">
        <v>113</v>
      </c>
      <c r="B733" s="206" t="s">
        <v>114</v>
      </c>
      <c r="C733" s="206" t="s">
        <v>115</v>
      </c>
      <c r="D733" s="206"/>
      <c r="E733" s="207"/>
      <c r="F733" s="203"/>
      <c r="G733" s="201"/>
      <c r="H733" s="201"/>
    </row>
    <row r="734" s="200" customFormat="1" spans="1:8">
      <c r="A734" s="206">
        <v>10</v>
      </c>
      <c r="B734" s="206" t="s">
        <v>116</v>
      </c>
      <c r="C734" s="206"/>
      <c r="D734" s="206"/>
      <c r="E734" s="207"/>
      <c r="F734" s="203"/>
      <c r="G734" s="201"/>
      <c r="H734" s="201"/>
    </row>
    <row r="735" s="200" customFormat="1" spans="1:8">
      <c r="A735" s="206">
        <v>11</v>
      </c>
      <c r="B735" s="206" t="s">
        <v>116</v>
      </c>
      <c r="C735" s="206">
        <v>3</v>
      </c>
      <c r="D735" s="206"/>
      <c r="E735" s="207"/>
      <c r="F735" s="203"/>
      <c r="G735" s="201"/>
      <c r="H735" s="201"/>
    </row>
    <row r="736" s="200" customFormat="1" spans="1:8">
      <c r="A736" s="206">
        <v>14</v>
      </c>
      <c r="B736" s="206" t="s">
        <v>117</v>
      </c>
      <c r="C736" s="206">
        <v>1</v>
      </c>
      <c r="D736" s="206"/>
      <c r="E736" s="207"/>
      <c r="F736" s="203"/>
      <c r="G736" s="201"/>
      <c r="H736" s="201"/>
    </row>
    <row r="737" s="200" customFormat="1" spans="1:8">
      <c r="A737" s="206">
        <v>13</v>
      </c>
      <c r="B737" s="206" t="s">
        <v>117</v>
      </c>
      <c r="C737" s="206">
        <v>1</v>
      </c>
      <c r="D737" s="206"/>
      <c r="E737" s="207"/>
      <c r="F737" s="203"/>
      <c r="G737" s="201"/>
      <c r="H737" s="201"/>
    </row>
    <row r="738" s="200" customFormat="1" spans="1:8">
      <c r="A738" s="206">
        <v>10</v>
      </c>
      <c r="B738" s="206" t="s">
        <v>118</v>
      </c>
      <c r="C738" s="206">
        <v>4</v>
      </c>
      <c r="D738" s="206"/>
      <c r="E738" s="207"/>
      <c r="F738" s="203"/>
      <c r="G738" s="201"/>
      <c r="H738" s="201"/>
    </row>
    <row r="739" s="200" customFormat="1" spans="1:8">
      <c r="A739" s="206">
        <v>14</v>
      </c>
      <c r="B739" s="206" t="s">
        <v>119</v>
      </c>
      <c r="C739" s="206"/>
      <c r="D739" s="206"/>
      <c r="E739" s="207"/>
      <c r="F739" s="203"/>
      <c r="G739" s="201"/>
      <c r="H739" s="201"/>
    </row>
    <row r="740" s="200" customFormat="1" spans="1:8">
      <c r="A740" s="206">
        <v>11</v>
      </c>
      <c r="B740" s="206" t="s">
        <v>119</v>
      </c>
      <c r="C740" s="206"/>
      <c r="D740" s="206"/>
      <c r="E740" s="207"/>
      <c r="F740" s="203"/>
      <c r="G740" s="201"/>
      <c r="H740" s="201"/>
    </row>
    <row r="741" s="200" customFormat="1" spans="1:8">
      <c r="A741" s="206"/>
      <c r="B741" s="206" t="s">
        <v>120</v>
      </c>
      <c r="C741" s="206">
        <f>SUM(C734:C740)</f>
        <v>9</v>
      </c>
      <c r="D741" s="206"/>
      <c r="E741" s="207"/>
      <c r="F741" s="203"/>
      <c r="G741" s="201"/>
      <c r="H741" s="201"/>
    </row>
    <row r="742" s="200" customFormat="1" spans="1:8">
      <c r="A742" s="202"/>
      <c r="B742" s="203"/>
      <c r="C742" s="4"/>
      <c r="D742" s="4"/>
      <c r="E742" s="203"/>
      <c r="F742" s="203"/>
      <c r="G742" s="201"/>
      <c r="H742" s="201"/>
    </row>
    <row r="743" s="200" customFormat="1" spans="1:8">
      <c r="A743" s="202"/>
      <c r="B743" s="203"/>
      <c r="C743" s="4"/>
      <c r="D743" s="4"/>
      <c r="E743" s="203"/>
      <c r="F743" s="203"/>
      <c r="G743" s="201"/>
      <c r="H743" s="201"/>
    </row>
    <row r="744" s="200" customFormat="1" spans="1:8">
      <c r="A744" s="202"/>
      <c r="B744" s="203"/>
      <c r="C744" s="4"/>
      <c r="D744" s="4"/>
      <c r="E744" s="203"/>
      <c r="F744" s="203"/>
      <c r="G744" s="201"/>
      <c r="H744" s="201"/>
    </row>
    <row r="745" s="200" customFormat="1" spans="1:8">
      <c r="A745" s="202"/>
      <c r="B745" s="203"/>
      <c r="C745" s="4"/>
      <c r="D745" s="4"/>
      <c r="E745" s="203"/>
      <c r="F745" s="203"/>
      <c r="G745" s="201"/>
      <c r="H745" s="201"/>
    </row>
    <row r="746" s="200" customFormat="1" spans="1:8">
      <c r="A746" s="202"/>
      <c r="B746" s="203"/>
      <c r="C746" s="4"/>
      <c r="D746" s="4"/>
      <c r="E746" s="203"/>
      <c r="F746" s="203"/>
      <c r="G746" s="201"/>
      <c r="H746" s="201"/>
    </row>
    <row r="747" s="200" customFormat="1" spans="1:8">
      <c r="A747" s="202"/>
      <c r="B747" s="203"/>
      <c r="C747" s="4"/>
      <c r="D747" s="4"/>
      <c r="E747" s="203"/>
      <c r="F747" s="203"/>
      <c r="G747" s="201"/>
      <c r="H747" s="201"/>
    </row>
    <row r="748" s="200" customFormat="1" spans="1:8">
      <c r="A748" s="202"/>
      <c r="B748" s="203"/>
      <c r="C748" s="4"/>
      <c r="D748" s="4"/>
      <c r="E748" s="203"/>
      <c r="F748" s="203"/>
      <c r="G748" s="201"/>
      <c r="H748" s="201"/>
    </row>
    <row r="749" s="200" customFormat="1" spans="1:8">
      <c r="A749" s="202"/>
      <c r="B749" s="203"/>
      <c r="C749" s="4"/>
      <c r="D749" s="4"/>
      <c r="E749" s="203"/>
      <c r="F749" s="203"/>
      <c r="G749" s="201"/>
      <c r="H749" s="201"/>
    </row>
    <row r="750" s="200" customFormat="1" spans="1:8">
      <c r="A750" s="202"/>
      <c r="B750" s="203"/>
      <c r="C750" s="4"/>
      <c r="D750" s="4"/>
      <c r="E750" s="203"/>
      <c r="F750" s="203"/>
      <c r="G750" s="201"/>
      <c r="H750" s="201"/>
    </row>
    <row r="751" s="200" customFormat="1" spans="1:8">
      <c r="A751" s="202"/>
      <c r="B751" s="203"/>
      <c r="C751" s="4"/>
      <c r="D751" s="4"/>
      <c r="E751" s="203"/>
      <c r="F751" s="203"/>
      <c r="G751" s="201"/>
      <c r="H751" s="201"/>
    </row>
    <row r="752" s="200" customFormat="1" spans="1:8">
      <c r="A752" s="202"/>
      <c r="B752" s="203"/>
      <c r="C752" s="4"/>
      <c r="D752" s="4"/>
      <c r="E752" s="203"/>
      <c r="F752" s="203"/>
      <c r="G752" s="201"/>
      <c r="H752" s="201"/>
    </row>
    <row r="753" s="200" customFormat="1" spans="1:8">
      <c r="A753" s="202"/>
      <c r="B753" s="203"/>
      <c r="C753" s="4"/>
      <c r="D753" s="4"/>
      <c r="E753" s="203"/>
      <c r="F753" s="203"/>
      <c r="G753" s="201"/>
      <c r="H753" s="201"/>
    </row>
    <row r="754" s="200" customFormat="1" spans="1:8">
      <c r="A754" s="237"/>
      <c r="B754" s="237"/>
      <c r="C754" s="237"/>
      <c r="D754" s="237"/>
      <c r="E754" s="203"/>
      <c r="F754" s="203"/>
      <c r="G754" s="201"/>
      <c r="H754" s="201"/>
    </row>
    <row r="755" s="200" customFormat="1" spans="5:248">
      <c r="E755" s="201"/>
      <c r="F755" s="201"/>
      <c r="G755" s="201"/>
      <c r="H755" s="201"/>
      <c r="IN755" s="4"/>
    </row>
    <row r="756" s="200" customFormat="1" spans="5:248">
      <c r="E756" s="201"/>
      <c r="F756" s="201"/>
      <c r="G756" s="201"/>
      <c r="H756" s="201"/>
      <c r="IN756" s="4"/>
    </row>
    <row r="757" s="200" customFormat="1" spans="5:248">
      <c r="E757" s="201"/>
      <c r="F757" s="201"/>
      <c r="G757" s="201"/>
      <c r="H757" s="201"/>
      <c r="IN757" s="4"/>
    </row>
    <row r="758" s="200" customFormat="1" spans="5:248">
      <c r="E758" s="201"/>
      <c r="F758" s="201"/>
      <c r="G758" s="201"/>
      <c r="H758" s="201"/>
      <c r="IN758" s="4"/>
    </row>
    <row r="759" s="200" customFormat="1" spans="5:248">
      <c r="E759" s="201"/>
      <c r="F759" s="201"/>
      <c r="G759" s="201"/>
      <c r="H759" s="201"/>
      <c r="IN759" s="4"/>
    </row>
    <row r="760" s="200" customFormat="1" spans="5:248">
      <c r="E760" s="201"/>
      <c r="F760" s="201"/>
      <c r="G760" s="201"/>
      <c r="H760" s="201"/>
      <c r="IN760" s="4"/>
    </row>
    <row r="761" s="200" customFormat="1" spans="5:248">
      <c r="E761" s="201"/>
      <c r="F761" s="201"/>
      <c r="G761" s="201"/>
      <c r="H761" s="201"/>
      <c r="IN761" s="4"/>
    </row>
    <row r="762" s="200" customFormat="1" spans="5:248">
      <c r="E762" s="201"/>
      <c r="F762" s="201"/>
      <c r="G762" s="201"/>
      <c r="H762" s="201"/>
      <c r="IN762" s="4"/>
    </row>
    <row r="763" s="200" customFormat="1" spans="5:248">
      <c r="E763" s="201"/>
      <c r="F763" s="201"/>
      <c r="G763" s="201"/>
      <c r="H763" s="201"/>
      <c r="IN763" s="4"/>
    </row>
    <row r="764" s="200" customFormat="1" spans="5:248">
      <c r="E764" s="201"/>
      <c r="F764" s="201"/>
      <c r="G764" s="201"/>
      <c r="H764" s="201"/>
      <c r="IN764" s="4"/>
    </row>
    <row r="765" s="200" customFormat="1" spans="5:249">
      <c r="E765" s="201"/>
      <c r="F765" s="201"/>
      <c r="G765" s="201"/>
      <c r="H765" s="201"/>
      <c r="IN765" s="4"/>
      <c r="IO765" s="4"/>
    </row>
    <row r="766" s="200" customFormat="1" spans="5:249">
      <c r="E766" s="201"/>
      <c r="F766" s="201"/>
      <c r="G766" s="201"/>
      <c r="H766" s="201"/>
      <c r="IN766" s="4"/>
      <c r="IO766" s="4"/>
    </row>
    <row r="767" s="200" customFormat="1" spans="5:249">
      <c r="E767" s="201"/>
      <c r="F767" s="201"/>
      <c r="G767" s="201"/>
      <c r="H767" s="201"/>
      <c r="IN767" s="4"/>
      <c r="IO767" s="4"/>
    </row>
    <row r="768" s="200" customFormat="1" spans="5:249">
      <c r="E768" s="201"/>
      <c r="F768" s="201"/>
      <c r="G768" s="201"/>
      <c r="H768" s="201"/>
      <c r="IN768" s="4"/>
      <c r="IO768" s="4"/>
    </row>
    <row r="769" s="200" customFormat="1" spans="5:249">
      <c r="E769" s="201"/>
      <c r="F769" s="201"/>
      <c r="G769" s="201"/>
      <c r="H769" s="201"/>
      <c r="IN769" s="4"/>
      <c r="IO769" s="4"/>
    </row>
    <row r="770" s="200" customFormat="1" spans="5:249">
      <c r="E770" s="201"/>
      <c r="F770" s="201"/>
      <c r="G770" s="201"/>
      <c r="H770" s="201"/>
      <c r="IN770" s="4"/>
      <c r="IO770" s="4"/>
    </row>
    <row r="771" s="200" customFormat="1" spans="5:249">
      <c r="E771" s="201"/>
      <c r="F771" s="201"/>
      <c r="G771" s="201"/>
      <c r="H771" s="201"/>
      <c r="IN771" s="4"/>
      <c r="IO771" s="4"/>
    </row>
    <row r="772" s="200" customFormat="1" spans="5:249">
      <c r="E772" s="201"/>
      <c r="F772" s="201"/>
      <c r="G772" s="201"/>
      <c r="H772" s="201"/>
      <c r="IN772" s="4"/>
      <c r="IO772" s="4"/>
    </row>
    <row r="773" s="200" customFormat="1" spans="5:249">
      <c r="E773" s="201"/>
      <c r="F773" s="201"/>
      <c r="G773" s="201"/>
      <c r="H773" s="201"/>
      <c r="IN773" s="4"/>
      <c r="IO773" s="4"/>
    </row>
    <row r="774" s="200" customFormat="1" spans="5:249">
      <c r="E774" s="201"/>
      <c r="F774" s="201"/>
      <c r="G774" s="201"/>
      <c r="H774" s="201"/>
      <c r="IN774" s="4"/>
      <c r="IO774" s="4"/>
    </row>
    <row r="775" s="200" customFormat="1" spans="5:249">
      <c r="E775" s="201"/>
      <c r="F775" s="201"/>
      <c r="G775" s="201"/>
      <c r="H775" s="201"/>
      <c r="IN775" s="4"/>
      <c r="IO775" s="4"/>
    </row>
    <row r="776" s="200" customFormat="1" spans="5:249">
      <c r="E776" s="201"/>
      <c r="F776" s="201"/>
      <c r="G776" s="201"/>
      <c r="H776" s="201"/>
      <c r="IN776" s="4"/>
      <c r="IO776" s="4"/>
    </row>
    <row r="777" s="200" customFormat="1" spans="5:249">
      <c r="E777" s="201"/>
      <c r="F777" s="201"/>
      <c r="G777" s="201"/>
      <c r="H777" s="201"/>
      <c r="IN777" s="4"/>
      <c r="IO777" s="4"/>
    </row>
    <row r="778" s="200" customFormat="1" spans="5:249">
      <c r="E778" s="201"/>
      <c r="F778" s="201"/>
      <c r="G778" s="201"/>
      <c r="H778" s="201"/>
      <c r="IN778" s="4"/>
      <c r="IO778" s="4"/>
    </row>
    <row r="779" s="200" customFormat="1" spans="5:249">
      <c r="E779" s="201"/>
      <c r="F779" s="201"/>
      <c r="G779" s="201"/>
      <c r="H779" s="201"/>
      <c r="IN779" s="4"/>
      <c r="IO779" s="4"/>
    </row>
    <row r="780" s="200" customFormat="1" spans="5:249">
      <c r="E780" s="201"/>
      <c r="F780" s="201"/>
      <c r="G780" s="201"/>
      <c r="H780" s="201"/>
      <c r="IN780" s="4"/>
      <c r="IO780" s="4"/>
    </row>
    <row r="781" s="200" customFormat="1" spans="5:249">
      <c r="E781" s="201"/>
      <c r="F781" s="201"/>
      <c r="G781" s="201"/>
      <c r="H781" s="201"/>
      <c r="IN781" s="4"/>
      <c r="IO781" s="4"/>
    </row>
    <row r="782" s="200" customFormat="1" spans="5:249">
      <c r="E782" s="201"/>
      <c r="F782" s="201"/>
      <c r="G782" s="201"/>
      <c r="H782" s="201"/>
      <c r="IN782" s="4"/>
      <c r="IO782" s="4"/>
    </row>
    <row r="783" s="200" customFormat="1" spans="5:249">
      <c r="E783" s="201"/>
      <c r="F783" s="201"/>
      <c r="G783" s="201"/>
      <c r="H783" s="201"/>
      <c r="IN783" s="4"/>
      <c r="IO783" s="4"/>
    </row>
    <row r="784" s="200" customFormat="1" spans="5:249">
      <c r="E784" s="201"/>
      <c r="F784" s="201"/>
      <c r="G784" s="201"/>
      <c r="H784" s="201"/>
      <c r="IN784" s="4"/>
      <c r="IO784" s="4"/>
    </row>
    <row r="785" s="200" customFormat="1" spans="5:249">
      <c r="E785" s="201"/>
      <c r="F785" s="201"/>
      <c r="G785" s="201"/>
      <c r="H785" s="201"/>
      <c r="IN785" s="4"/>
      <c r="IO785" s="4"/>
    </row>
    <row r="786" s="200" customFormat="1" spans="5:249">
      <c r="E786" s="201"/>
      <c r="F786" s="201"/>
      <c r="G786" s="201"/>
      <c r="H786" s="201"/>
      <c r="IN786" s="4"/>
      <c r="IO786" s="4"/>
    </row>
    <row r="787" s="200" customFormat="1" spans="5:249">
      <c r="E787" s="201"/>
      <c r="F787" s="201"/>
      <c r="G787" s="201"/>
      <c r="H787" s="201"/>
      <c r="IN787" s="4"/>
      <c r="IO787" s="4"/>
    </row>
    <row r="788" s="200" customFormat="1" spans="5:249">
      <c r="E788" s="201"/>
      <c r="F788" s="201"/>
      <c r="G788" s="201"/>
      <c r="H788" s="201"/>
      <c r="IN788" s="4"/>
      <c r="IO788" s="4"/>
    </row>
    <row r="789" s="200" customFormat="1" spans="5:249">
      <c r="E789" s="201"/>
      <c r="F789" s="201"/>
      <c r="G789" s="201"/>
      <c r="H789" s="201"/>
      <c r="IN789" s="4"/>
      <c r="IO789" s="4"/>
    </row>
    <row r="790" s="200" customFormat="1" spans="5:249">
      <c r="E790" s="201"/>
      <c r="F790" s="201"/>
      <c r="G790" s="201"/>
      <c r="H790" s="201"/>
      <c r="IN790" s="4"/>
      <c r="IO790" s="4"/>
    </row>
    <row r="791" s="200" customFormat="1" spans="5:249">
      <c r="E791" s="201"/>
      <c r="F791" s="201"/>
      <c r="G791" s="201"/>
      <c r="H791" s="201"/>
      <c r="IN791" s="4"/>
      <c r="IO791" s="4"/>
    </row>
    <row r="792" s="200" customFormat="1" spans="5:249">
      <c r="E792" s="201"/>
      <c r="F792" s="201"/>
      <c r="G792" s="201"/>
      <c r="H792" s="201"/>
      <c r="IN792" s="4"/>
      <c r="IO792" s="4"/>
    </row>
    <row r="793" s="200" customFormat="1" spans="5:249">
      <c r="E793" s="201"/>
      <c r="F793" s="201"/>
      <c r="G793" s="201"/>
      <c r="H793" s="201"/>
      <c r="IN793" s="4"/>
      <c r="IO793" s="4"/>
    </row>
    <row r="794" s="200" customFormat="1" spans="5:249">
      <c r="E794" s="201"/>
      <c r="F794" s="201"/>
      <c r="G794" s="201"/>
      <c r="H794" s="201"/>
      <c r="IN794" s="4"/>
      <c r="IO794" s="4"/>
    </row>
    <row r="795" s="200" customFormat="1" spans="5:249">
      <c r="E795" s="201"/>
      <c r="F795" s="201"/>
      <c r="G795" s="201"/>
      <c r="H795" s="201"/>
      <c r="IN795" s="4"/>
      <c r="IO795" s="4"/>
    </row>
    <row r="796" s="200" customFormat="1" spans="5:249">
      <c r="E796" s="201"/>
      <c r="F796" s="201"/>
      <c r="G796" s="201"/>
      <c r="H796" s="201"/>
      <c r="IN796" s="4"/>
      <c r="IO796" s="4"/>
    </row>
    <row r="797" s="200" customFormat="1" spans="5:249">
      <c r="E797" s="201"/>
      <c r="F797" s="201"/>
      <c r="G797" s="201"/>
      <c r="H797" s="201"/>
      <c r="IN797" s="4"/>
      <c r="IO797" s="4"/>
    </row>
    <row r="798" s="200" customFormat="1" spans="5:249">
      <c r="E798" s="201"/>
      <c r="F798" s="201"/>
      <c r="G798" s="201"/>
      <c r="H798" s="201"/>
      <c r="IN798" s="4"/>
      <c r="IO798" s="4"/>
    </row>
    <row r="799" s="200" customFormat="1" spans="5:249">
      <c r="E799" s="201"/>
      <c r="F799" s="201"/>
      <c r="G799" s="201"/>
      <c r="H799" s="201"/>
      <c r="IN799" s="4"/>
      <c r="IO799" s="4"/>
    </row>
    <row r="800" s="200" customFormat="1" spans="5:249">
      <c r="E800" s="201"/>
      <c r="F800" s="201"/>
      <c r="G800" s="201"/>
      <c r="H800" s="201"/>
      <c r="IN800" s="4"/>
      <c r="IO800" s="4"/>
    </row>
    <row r="801" s="200" customFormat="1" spans="5:249">
      <c r="E801" s="201"/>
      <c r="F801" s="201"/>
      <c r="G801" s="201"/>
      <c r="H801" s="201"/>
      <c r="IN801" s="4"/>
      <c r="IO801" s="4"/>
    </row>
    <row r="802" s="200" customFormat="1" spans="5:249">
      <c r="E802" s="201"/>
      <c r="F802" s="201"/>
      <c r="G802" s="201"/>
      <c r="H802" s="201"/>
      <c r="IN802" s="4"/>
      <c r="IO802" s="4"/>
    </row>
    <row r="803" s="200" customFormat="1" spans="5:249">
      <c r="E803" s="201"/>
      <c r="F803" s="201"/>
      <c r="G803" s="201"/>
      <c r="H803" s="201"/>
      <c r="IN803" s="4"/>
      <c r="IO803" s="4"/>
    </row>
    <row r="804" s="200" customFormat="1" spans="5:249">
      <c r="E804" s="201"/>
      <c r="F804" s="201"/>
      <c r="G804" s="201"/>
      <c r="H804" s="201"/>
      <c r="IN804" s="4"/>
      <c r="IO804" s="4"/>
    </row>
    <row r="805" s="200" customFormat="1" spans="5:249">
      <c r="E805" s="201"/>
      <c r="F805" s="201"/>
      <c r="G805" s="201"/>
      <c r="H805" s="201"/>
      <c r="IN805" s="4"/>
      <c r="IO805" s="4"/>
    </row>
    <row r="806" s="200" customFormat="1" spans="5:249">
      <c r="E806" s="201"/>
      <c r="F806" s="201"/>
      <c r="G806" s="201"/>
      <c r="H806" s="201"/>
      <c r="IN806" s="4"/>
      <c r="IO806" s="4"/>
    </row>
    <row r="807" s="200" customFormat="1" spans="5:249">
      <c r="E807" s="201"/>
      <c r="F807" s="201"/>
      <c r="G807" s="201"/>
      <c r="H807" s="201"/>
      <c r="IN807" s="4"/>
      <c r="IO807" s="4"/>
    </row>
    <row r="808" s="200" customFormat="1" spans="5:249">
      <c r="E808" s="201"/>
      <c r="F808" s="201"/>
      <c r="G808" s="201"/>
      <c r="H808" s="201"/>
      <c r="IN808" s="4"/>
      <c r="IO808" s="4"/>
    </row>
    <row r="809" s="200" customFormat="1" spans="5:249">
      <c r="E809" s="201"/>
      <c r="F809" s="201"/>
      <c r="G809" s="201"/>
      <c r="H809" s="201"/>
      <c r="IN809" s="4"/>
      <c r="IO809" s="4"/>
    </row>
    <row r="810" s="200" customFormat="1" spans="5:249">
      <c r="E810" s="201"/>
      <c r="F810" s="201"/>
      <c r="G810" s="201"/>
      <c r="H810" s="201"/>
      <c r="IN810" s="4"/>
      <c r="IO810" s="4"/>
    </row>
    <row r="811" s="200" customFormat="1" spans="5:249">
      <c r="E811" s="201"/>
      <c r="F811" s="201"/>
      <c r="G811" s="201"/>
      <c r="H811" s="201"/>
      <c r="IN811" s="4"/>
      <c r="IO811" s="4"/>
    </row>
    <row r="812" s="200" customFormat="1" spans="5:249">
      <c r="E812" s="201"/>
      <c r="F812" s="201"/>
      <c r="G812" s="201"/>
      <c r="H812" s="201"/>
      <c r="IN812" s="4"/>
      <c r="IO812" s="4"/>
    </row>
    <row r="813" s="200" customFormat="1" spans="5:249">
      <c r="E813" s="201"/>
      <c r="F813" s="201"/>
      <c r="G813" s="201"/>
      <c r="H813" s="201"/>
      <c r="IN813" s="4"/>
      <c r="IO813" s="4"/>
    </row>
    <row r="814" s="200" customFormat="1" spans="5:249">
      <c r="E814" s="201"/>
      <c r="F814" s="201"/>
      <c r="G814" s="201"/>
      <c r="H814" s="201"/>
      <c r="IN814" s="4"/>
      <c r="IO814" s="4"/>
    </row>
    <row r="815" s="200" customFormat="1" spans="5:249">
      <c r="E815" s="201"/>
      <c r="F815" s="201"/>
      <c r="G815" s="201"/>
      <c r="H815" s="201"/>
      <c r="IN815" s="4"/>
      <c r="IO815" s="4"/>
    </row>
    <row r="816" s="200" customFormat="1" spans="5:249">
      <c r="E816" s="201"/>
      <c r="F816" s="201"/>
      <c r="G816" s="201"/>
      <c r="H816" s="201"/>
      <c r="IN816" s="4"/>
      <c r="IO816" s="4"/>
    </row>
    <row r="817" s="200" customFormat="1" spans="5:249">
      <c r="E817" s="201"/>
      <c r="F817" s="201"/>
      <c r="G817" s="201"/>
      <c r="H817" s="201"/>
      <c r="IN817" s="4"/>
      <c r="IO817" s="4"/>
    </row>
    <row r="818" s="200" customFormat="1" spans="5:249">
      <c r="E818" s="201"/>
      <c r="F818" s="201"/>
      <c r="G818" s="201"/>
      <c r="H818" s="201"/>
      <c r="IN818" s="4"/>
      <c r="IO818" s="4"/>
    </row>
    <row r="819" s="200" customFormat="1" spans="5:249">
      <c r="E819" s="201"/>
      <c r="F819" s="201"/>
      <c r="G819" s="201"/>
      <c r="H819" s="201"/>
      <c r="IN819" s="4"/>
      <c r="IO819" s="4"/>
    </row>
    <row r="820" s="200" customFormat="1" spans="5:249">
      <c r="E820" s="201"/>
      <c r="F820" s="201"/>
      <c r="G820" s="201"/>
      <c r="H820" s="201"/>
      <c r="IN820" s="4"/>
      <c r="IO820" s="4"/>
    </row>
    <row r="821" s="200" customFormat="1" spans="5:249">
      <c r="E821" s="201"/>
      <c r="F821" s="201"/>
      <c r="G821" s="201"/>
      <c r="H821" s="201"/>
      <c r="IN821" s="4"/>
      <c r="IO821" s="4"/>
    </row>
    <row r="822" s="200" customFormat="1" spans="5:249">
      <c r="E822" s="201"/>
      <c r="F822" s="201"/>
      <c r="G822" s="201"/>
      <c r="H822" s="201"/>
      <c r="IN822" s="4"/>
      <c r="IO822" s="4"/>
    </row>
    <row r="823" s="200" customFormat="1" spans="5:249">
      <c r="E823" s="201"/>
      <c r="F823" s="201"/>
      <c r="G823" s="201"/>
      <c r="H823" s="201"/>
      <c r="IN823" s="4"/>
      <c r="IO823" s="4"/>
    </row>
    <row r="824" s="200" customFormat="1" spans="5:249">
      <c r="E824" s="201"/>
      <c r="F824" s="201"/>
      <c r="G824" s="201"/>
      <c r="H824" s="201"/>
      <c r="IN824" s="4"/>
      <c r="IO824" s="4"/>
    </row>
    <row r="825" s="200" customFormat="1" spans="5:249">
      <c r="E825" s="201"/>
      <c r="F825" s="201"/>
      <c r="G825" s="201"/>
      <c r="H825" s="201"/>
      <c r="IN825" s="4"/>
      <c r="IO825" s="4"/>
    </row>
    <row r="826" s="200" customFormat="1" spans="5:249">
      <c r="E826" s="201"/>
      <c r="F826" s="201"/>
      <c r="G826" s="201"/>
      <c r="H826" s="201"/>
      <c r="IN826" s="4"/>
      <c r="IO826" s="4"/>
    </row>
    <row r="827" s="200" customFormat="1" spans="5:249">
      <c r="E827" s="201"/>
      <c r="F827" s="201"/>
      <c r="G827" s="201"/>
      <c r="H827" s="201"/>
      <c r="IN827" s="4"/>
      <c r="IO827" s="4"/>
    </row>
    <row r="828" s="200" customFormat="1" spans="5:249">
      <c r="E828" s="201"/>
      <c r="F828" s="201"/>
      <c r="G828" s="201"/>
      <c r="H828" s="201"/>
      <c r="IN828" s="4"/>
      <c r="IO828" s="4"/>
    </row>
    <row r="829" s="200" customFormat="1" spans="5:249">
      <c r="E829" s="201"/>
      <c r="F829" s="201"/>
      <c r="G829" s="201"/>
      <c r="H829" s="201"/>
      <c r="IN829" s="4"/>
      <c r="IO829" s="4"/>
    </row>
    <row r="830" s="200" customFormat="1" spans="5:249">
      <c r="E830" s="201"/>
      <c r="F830" s="201"/>
      <c r="G830" s="201"/>
      <c r="H830" s="201"/>
      <c r="IN830" s="4"/>
      <c r="IO830" s="4"/>
    </row>
    <row r="831" s="200" customFormat="1" spans="5:249">
      <c r="E831" s="201"/>
      <c r="F831" s="201"/>
      <c r="G831" s="201"/>
      <c r="H831" s="201"/>
      <c r="IN831" s="4"/>
      <c r="IO831" s="4"/>
    </row>
    <row r="832" s="200" customFormat="1" spans="5:249">
      <c r="E832" s="201"/>
      <c r="F832" s="201"/>
      <c r="G832" s="201"/>
      <c r="H832" s="201"/>
      <c r="IN832" s="4"/>
      <c r="IO832" s="4"/>
    </row>
    <row r="833" s="200" customFormat="1" spans="5:249">
      <c r="E833" s="201"/>
      <c r="F833" s="201"/>
      <c r="G833" s="201"/>
      <c r="H833" s="201"/>
      <c r="IN833" s="4"/>
      <c r="IO833" s="4"/>
    </row>
    <row r="834" s="200" customFormat="1" spans="5:249">
      <c r="E834" s="201"/>
      <c r="F834" s="201"/>
      <c r="G834" s="201"/>
      <c r="H834" s="201"/>
      <c r="IN834" s="4"/>
      <c r="IO834" s="4"/>
    </row>
    <row r="835" s="200" customFormat="1" spans="5:249">
      <c r="E835" s="201"/>
      <c r="F835" s="201"/>
      <c r="G835" s="201"/>
      <c r="H835" s="201"/>
      <c r="IN835" s="4"/>
      <c r="IO835" s="4"/>
    </row>
    <row r="836" s="200" customFormat="1" spans="5:249">
      <c r="E836" s="201"/>
      <c r="F836" s="201"/>
      <c r="G836" s="201"/>
      <c r="H836" s="201"/>
      <c r="IN836" s="4"/>
      <c r="IO836" s="4"/>
    </row>
    <row r="837" s="200" customFormat="1" spans="5:249">
      <c r="E837" s="201"/>
      <c r="F837" s="201"/>
      <c r="G837" s="201"/>
      <c r="H837" s="201"/>
      <c r="IN837" s="4"/>
      <c r="IO837" s="4"/>
    </row>
    <row r="838" s="200" customFormat="1" spans="5:249">
      <c r="E838" s="201"/>
      <c r="F838" s="201"/>
      <c r="G838" s="201"/>
      <c r="H838" s="201"/>
      <c r="IN838" s="4"/>
      <c r="IO838" s="4"/>
    </row>
    <row r="839" s="200" customFormat="1" spans="5:249">
      <c r="E839" s="201"/>
      <c r="F839" s="201"/>
      <c r="G839" s="201"/>
      <c r="H839" s="201"/>
      <c r="IN839" s="4"/>
      <c r="IO839" s="4"/>
    </row>
    <row r="840" s="200" customFormat="1" spans="5:249">
      <c r="E840" s="201"/>
      <c r="F840" s="201"/>
      <c r="G840" s="201"/>
      <c r="H840" s="201"/>
      <c r="IN840" s="4"/>
      <c r="IO840" s="4"/>
    </row>
    <row r="841" s="200" customFormat="1" spans="5:249">
      <c r="E841" s="201"/>
      <c r="F841" s="201"/>
      <c r="G841" s="201"/>
      <c r="H841" s="201"/>
      <c r="IN841" s="4"/>
      <c r="IO841" s="4"/>
    </row>
    <row r="842" s="200" customFormat="1" spans="5:249">
      <c r="E842" s="201"/>
      <c r="F842" s="201"/>
      <c r="G842" s="201"/>
      <c r="H842" s="201"/>
      <c r="IN842" s="4"/>
      <c r="IO842" s="4"/>
    </row>
    <row r="843" s="200" customFormat="1" spans="5:249">
      <c r="E843" s="201"/>
      <c r="F843" s="201"/>
      <c r="G843" s="201"/>
      <c r="H843" s="201"/>
      <c r="IN843" s="4"/>
      <c r="IO843" s="4"/>
    </row>
  </sheetData>
  <mergeCells count="108">
    <mergeCell ref="A670:F670"/>
    <mergeCell ref="A671:E671"/>
    <mergeCell ref="A688:F688"/>
    <mergeCell ref="A732:D732"/>
    <mergeCell ref="A4:A45"/>
    <mergeCell ref="A47:A90"/>
    <mergeCell ref="A92:A188"/>
    <mergeCell ref="A190:A279"/>
    <mergeCell ref="A281:A320"/>
    <mergeCell ref="A321:A345"/>
    <mergeCell ref="A347:A350"/>
    <mergeCell ref="A352:A372"/>
    <mergeCell ref="A374:A396"/>
    <mergeCell ref="A397:A434"/>
    <mergeCell ref="A435:A471"/>
    <mergeCell ref="A473:A485"/>
    <mergeCell ref="A487:A502"/>
    <mergeCell ref="A504:A512"/>
    <mergeCell ref="A514:A541"/>
    <mergeCell ref="A543:A590"/>
    <mergeCell ref="A592:A598"/>
    <mergeCell ref="A599:A616"/>
    <mergeCell ref="A690:A692"/>
    <mergeCell ref="A694:A698"/>
    <mergeCell ref="A702:A706"/>
    <mergeCell ref="A708:A712"/>
    <mergeCell ref="A714:A722"/>
    <mergeCell ref="C4:C45"/>
    <mergeCell ref="C47:C90"/>
    <mergeCell ref="C92:C188"/>
    <mergeCell ref="C190:C279"/>
    <mergeCell ref="C281:C320"/>
    <mergeCell ref="C321:C345"/>
    <mergeCell ref="C347:C350"/>
    <mergeCell ref="C352:C372"/>
    <mergeCell ref="C374:C396"/>
    <mergeCell ref="C435:C471"/>
    <mergeCell ref="C473:C485"/>
    <mergeCell ref="C487:C502"/>
    <mergeCell ref="C504:C512"/>
    <mergeCell ref="C514:C533"/>
    <mergeCell ref="C543:C590"/>
    <mergeCell ref="C702:C706"/>
    <mergeCell ref="C708:C711"/>
    <mergeCell ref="D4:D24"/>
    <mergeCell ref="D25:D43"/>
    <mergeCell ref="D47:D68"/>
    <mergeCell ref="D70:D90"/>
    <mergeCell ref="D92:D94"/>
    <mergeCell ref="D95:D105"/>
    <mergeCell ref="D106:D117"/>
    <mergeCell ref="D118:D127"/>
    <mergeCell ref="D128:D137"/>
    <mergeCell ref="D138:D149"/>
    <mergeCell ref="D150:D159"/>
    <mergeCell ref="D160:D174"/>
    <mergeCell ref="D175:D188"/>
    <mergeCell ref="D190:D206"/>
    <mergeCell ref="D207:D210"/>
    <mergeCell ref="D211:D214"/>
    <mergeCell ref="D215:D223"/>
    <mergeCell ref="D224:D233"/>
    <mergeCell ref="D234:D237"/>
    <mergeCell ref="D238:D249"/>
    <mergeCell ref="D250:D260"/>
    <mergeCell ref="D261:D279"/>
    <mergeCell ref="D281:D301"/>
    <mergeCell ref="D302:D320"/>
    <mergeCell ref="D321:D333"/>
    <mergeCell ref="D334:D345"/>
    <mergeCell ref="D348:D350"/>
    <mergeCell ref="D352:D366"/>
    <mergeCell ref="D367:D372"/>
    <mergeCell ref="D374:D385"/>
    <mergeCell ref="D386:D396"/>
    <mergeCell ref="D397:D407"/>
    <mergeCell ref="D408:D417"/>
    <mergeCell ref="D418:D424"/>
    <mergeCell ref="D425:D434"/>
    <mergeCell ref="D435:D449"/>
    <mergeCell ref="D450:D454"/>
    <mergeCell ref="D455:D456"/>
    <mergeCell ref="D457:D471"/>
    <mergeCell ref="D473:D476"/>
    <mergeCell ref="D477:D480"/>
    <mergeCell ref="D481:D485"/>
    <mergeCell ref="D488:D490"/>
    <mergeCell ref="D491:D494"/>
    <mergeCell ref="D495:D499"/>
    <mergeCell ref="D500:D502"/>
    <mergeCell ref="D504:D507"/>
    <mergeCell ref="D508:D512"/>
    <mergeCell ref="D514:D529"/>
    <mergeCell ref="D530:D541"/>
    <mergeCell ref="D543:D566"/>
    <mergeCell ref="D567:D590"/>
    <mergeCell ref="D592:D595"/>
    <mergeCell ref="D596:D598"/>
    <mergeCell ref="D599:D607"/>
    <mergeCell ref="D608:D616"/>
    <mergeCell ref="D690:D692"/>
    <mergeCell ref="D694:D695"/>
    <mergeCell ref="D696:D698"/>
    <mergeCell ref="D702:D706"/>
    <mergeCell ref="D708:D709"/>
    <mergeCell ref="D710:D712"/>
    <mergeCell ref="D714:D717"/>
    <mergeCell ref="D718:D722"/>
  </mergeCells>
  <pageMargins left="0.7" right="0.7" top="0.75" bottom="0.75" header="0.3" footer="0.3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O908"/>
  <sheetViews>
    <sheetView tabSelected="1" topLeftCell="A789" workbookViewId="0">
      <selection activeCell="J806" sqref="J806"/>
    </sheetView>
  </sheetViews>
  <sheetFormatPr defaultColWidth="11.8916666666667" defaultRowHeight="15.75"/>
  <cols>
    <col min="1" max="1" width="37.125" style="1" customWidth="1"/>
    <col min="2" max="2" width="14.975" style="1" customWidth="1"/>
    <col min="3" max="3" width="8.125" style="1" customWidth="1"/>
    <col min="4" max="4" width="11.8916666666667" style="1"/>
    <col min="5" max="6" width="11.8916666666667" style="2"/>
    <col min="7" max="7" width="11.8916666666667" style="2" customWidth="1"/>
    <col min="8" max="8" width="11.8916666666667" style="2"/>
    <col min="9" max="247" width="11.8916666666667" style="1"/>
    <col min="248" max="16381" width="11.8916666666667" style="3"/>
    <col min="16382" max="16384" width="11.8916666666667" style="4"/>
  </cols>
  <sheetData>
    <row r="1" s="1" customFormat="1" spans="1:7">
      <c r="A1" s="5" t="s">
        <v>1</v>
      </c>
      <c r="B1" s="6" t="s">
        <v>2</v>
      </c>
      <c r="C1" s="7" t="s">
        <v>3</v>
      </c>
      <c r="D1" s="8" t="s">
        <v>4</v>
      </c>
      <c r="E1" s="6" t="s">
        <v>5</v>
      </c>
      <c r="F1" s="9" t="s">
        <v>6</v>
      </c>
      <c r="G1" s="7"/>
    </row>
    <row r="2" s="1" customFormat="1" ht="17" customHeight="1" spans="1:7">
      <c r="A2" s="10" t="s">
        <v>121</v>
      </c>
      <c r="B2" s="6"/>
      <c r="C2" s="11"/>
      <c r="D2" s="10"/>
      <c r="E2" s="6"/>
      <c r="F2" s="9"/>
      <c r="G2" s="12"/>
    </row>
    <row r="3" s="1" customFormat="1" spans="1:8">
      <c r="A3" s="13" t="s">
        <v>122</v>
      </c>
      <c r="B3" s="14" t="s">
        <v>18</v>
      </c>
      <c r="C3" s="15" t="str">
        <f>_xlfn.DISPIMG("ID_0D04EF3BE17D4E5F9CCC2D694D80A0E5",1)</f>
        <v>=DISPIMG("ID_0D04EF3BE17D4E5F9CCC2D694D80A0E5",1)</v>
      </c>
      <c r="D3" s="16" t="s">
        <v>20</v>
      </c>
      <c r="E3" s="14">
        <v>70</v>
      </c>
      <c r="F3" s="17" t="s">
        <v>13</v>
      </c>
      <c r="G3" s="12">
        <v>5</v>
      </c>
      <c r="H3" s="1" t="s">
        <v>41</v>
      </c>
    </row>
    <row r="4" s="1" customFormat="1" spans="1:8">
      <c r="A4" s="18"/>
      <c r="B4" s="14" t="s">
        <v>18</v>
      </c>
      <c r="C4" s="19"/>
      <c r="D4" s="20"/>
      <c r="E4" s="14">
        <v>70</v>
      </c>
      <c r="F4" s="17" t="s">
        <v>11</v>
      </c>
      <c r="G4" s="12"/>
      <c r="H4" s="1" t="s">
        <v>41</v>
      </c>
    </row>
    <row r="5" s="1" customFormat="1" spans="1:8">
      <c r="A5" s="18"/>
      <c r="B5" s="14" t="s">
        <v>18</v>
      </c>
      <c r="C5" s="19"/>
      <c r="D5" s="20"/>
      <c r="E5" s="14">
        <v>77</v>
      </c>
      <c r="F5" s="17" t="s">
        <v>13</v>
      </c>
      <c r="G5" s="12"/>
      <c r="H5" s="1" t="s">
        <v>41</v>
      </c>
    </row>
    <row r="6" s="1" customFormat="1" spans="1:8">
      <c r="A6" s="18"/>
      <c r="B6" s="14" t="s">
        <v>18</v>
      </c>
      <c r="C6" s="19"/>
      <c r="D6" s="20"/>
      <c r="E6" s="14">
        <v>87</v>
      </c>
      <c r="F6" s="17" t="s">
        <v>11</v>
      </c>
      <c r="G6" s="12">
        <v>1</v>
      </c>
      <c r="H6" s="1" t="s">
        <v>41</v>
      </c>
    </row>
    <row r="7" s="1" customFormat="1" spans="1:8">
      <c r="A7" s="18"/>
      <c r="B7" s="14" t="s">
        <v>18</v>
      </c>
      <c r="C7" s="19"/>
      <c r="D7" s="16" t="s">
        <v>10</v>
      </c>
      <c r="E7" s="14">
        <v>70</v>
      </c>
      <c r="F7" s="17" t="s">
        <v>11</v>
      </c>
      <c r="G7" s="12"/>
      <c r="H7" s="1" t="s">
        <v>41</v>
      </c>
    </row>
    <row r="8" s="1" customFormat="1" spans="1:8">
      <c r="A8" s="18"/>
      <c r="B8" s="14" t="s">
        <v>18</v>
      </c>
      <c r="C8" s="19"/>
      <c r="D8" s="20"/>
      <c r="E8" s="14">
        <v>70</v>
      </c>
      <c r="F8" s="17" t="s">
        <v>13</v>
      </c>
      <c r="G8" s="12">
        <v>5</v>
      </c>
      <c r="H8" s="1" t="s">
        <v>41</v>
      </c>
    </row>
    <row r="9" s="1" customFormat="1" spans="1:8">
      <c r="A9" s="18"/>
      <c r="B9" s="14" t="s">
        <v>18</v>
      </c>
      <c r="C9" s="21"/>
      <c r="D9" s="20"/>
      <c r="E9" s="14">
        <v>77</v>
      </c>
      <c r="F9" s="12" t="s">
        <v>11</v>
      </c>
      <c r="G9" s="12"/>
      <c r="H9" s="1" t="s">
        <v>41</v>
      </c>
    </row>
    <row r="10" s="1" customFormat="1" ht="17" customHeight="1" spans="1:8">
      <c r="A10" s="18"/>
      <c r="B10" s="14" t="s">
        <v>18</v>
      </c>
      <c r="C10" s="19"/>
      <c r="D10" s="20"/>
      <c r="E10" s="14">
        <v>77</v>
      </c>
      <c r="F10" s="12" t="s">
        <v>13</v>
      </c>
      <c r="G10" s="12"/>
      <c r="H10" s="1" t="s">
        <v>41</v>
      </c>
    </row>
    <row r="11" s="1" customFormat="1" ht="17" customHeight="1" spans="1:8">
      <c r="A11" s="18"/>
      <c r="B11" s="14" t="s">
        <v>18</v>
      </c>
      <c r="C11" s="19"/>
      <c r="D11" s="20"/>
      <c r="E11" s="14">
        <v>87</v>
      </c>
      <c r="F11" s="12" t="s">
        <v>11</v>
      </c>
      <c r="G11" s="12">
        <v>1</v>
      </c>
      <c r="H11" s="1" t="s">
        <v>41</v>
      </c>
    </row>
    <row r="12" s="1" customFormat="1" ht="17" customHeight="1" spans="1:8">
      <c r="A12" s="13" t="s">
        <v>123</v>
      </c>
      <c r="B12" s="14" t="s">
        <v>18</v>
      </c>
      <c r="C12" s="15" t="str">
        <f>_xlfn.DISPIMG("ID_56D7E1C9D1DA4547B2E9B04906D45B3F",1)</f>
        <v>=DISPIMG("ID_56D7E1C9D1DA4547B2E9B04906D45B3F",1)</v>
      </c>
      <c r="D12" s="16" t="s">
        <v>20</v>
      </c>
      <c r="E12" s="14">
        <v>70</v>
      </c>
      <c r="F12" s="12" t="s">
        <v>11</v>
      </c>
      <c r="G12" s="12"/>
      <c r="H12" s="1" t="s">
        <v>41</v>
      </c>
    </row>
    <row r="13" s="1" customFormat="1" spans="1:8">
      <c r="A13" s="18"/>
      <c r="B13" s="14" t="s">
        <v>18</v>
      </c>
      <c r="C13" s="19"/>
      <c r="D13" s="20"/>
      <c r="E13" s="14">
        <v>77</v>
      </c>
      <c r="F13" s="12" t="s">
        <v>13</v>
      </c>
      <c r="G13" s="12"/>
      <c r="H13" s="1" t="s">
        <v>41</v>
      </c>
    </row>
    <row r="14" s="1" customFormat="1" spans="1:8">
      <c r="A14" s="18"/>
      <c r="B14" s="14" t="s">
        <v>18</v>
      </c>
      <c r="C14" s="19"/>
      <c r="D14" s="22"/>
      <c r="E14" s="14">
        <v>87</v>
      </c>
      <c r="F14" s="12" t="s">
        <v>11</v>
      </c>
      <c r="G14" s="12"/>
      <c r="H14" s="1" t="s">
        <v>41</v>
      </c>
    </row>
    <row r="15" s="1" customFormat="1" spans="1:8">
      <c r="A15" s="18"/>
      <c r="B15" s="14" t="s">
        <v>18</v>
      </c>
      <c r="C15" s="19"/>
      <c r="D15" s="16" t="s">
        <v>10</v>
      </c>
      <c r="E15" s="14">
        <v>70</v>
      </c>
      <c r="F15" s="12" t="s">
        <v>11</v>
      </c>
      <c r="G15" s="12"/>
      <c r="H15" s="1" t="s">
        <v>41</v>
      </c>
    </row>
    <row r="16" s="1" customFormat="1" spans="1:8">
      <c r="A16" s="23"/>
      <c r="B16" s="14" t="s">
        <v>18</v>
      </c>
      <c r="C16" s="21"/>
      <c r="D16" s="22"/>
      <c r="E16" s="14">
        <v>77</v>
      </c>
      <c r="F16" s="14" t="s">
        <v>11</v>
      </c>
      <c r="G16" s="12"/>
      <c r="H16" s="1" t="s">
        <v>41</v>
      </c>
    </row>
    <row r="17" s="1" customFormat="1" spans="1:7">
      <c r="A17" s="24" t="s">
        <v>124</v>
      </c>
      <c r="B17" s="14"/>
      <c r="C17" s="24"/>
      <c r="D17" s="24" t="s">
        <v>64</v>
      </c>
      <c r="E17" s="24">
        <v>25</v>
      </c>
      <c r="F17" s="24" t="s">
        <v>13</v>
      </c>
      <c r="G17" s="12"/>
    </row>
    <row r="18" s="1" customFormat="1" spans="1:8">
      <c r="A18" s="13" t="s">
        <v>125</v>
      </c>
      <c r="B18" s="14" t="s">
        <v>18</v>
      </c>
      <c r="C18" s="24"/>
      <c r="D18" s="13" t="s">
        <v>43</v>
      </c>
      <c r="E18" s="24">
        <v>95</v>
      </c>
      <c r="F18" s="24" t="s">
        <v>13</v>
      </c>
      <c r="G18" s="12">
        <v>3</v>
      </c>
      <c r="H18" s="1" t="s">
        <v>45</v>
      </c>
    </row>
    <row r="19" s="1" customFormat="1" spans="1:7">
      <c r="A19" s="13" t="s">
        <v>126</v>
      </c>
      <c r="B19" s="14" t="s">
        <v>16</v>
      </c>
      <c r="C19" s="24"/>
      <c r="D19" s="13" t="s">
        <v>43</v>
      </c>
      <c r="E19" s="24">
        <v>55</v>
      </c>
      <c r="F19" s="24"/>
      <c r="G19" s="12"/>
    </row>
    <row r="20" s="1" customFormat="1" spans="1:8">
      <c r="A20" s="18"/>
      <c r="B20" s="14" t="s">
        <v>18</v>
      </c>
      <c r="C20" s="24"/>
      <c r="D20" s="18"/>
      <c r="E20" s="24">
        <v>70</v>
      </c>
      <c r="F20" s="24" t="s">
        <v>13</v>
      </c>
      <c r="G20" s="12">
        <v>14</v>
      </c>
      <c r="H20" s="1" t="s">
        <v>44</v>
      </c>
    </row>
    <row r="21" s="1" customFormat="1" spans="1:8">
      <c r="A21" s="18"/>
      <c r="B21" s="14" t="s">
        <v>18</v>
      </c>
      <c r="C21" s="24"/>
      <c r="D21" s="18"/>
      <c r="E21" s="24">
        <v>70</v>
      </c>
      <c r="F21" s="24" t="s">
        <v>11</v>
      </c>
      <c r="G21" s="12">
        <v>13</v>
      </c>
      <c r="H21" s="1" t="s">
        <v>44</v>
      </c>
    </row>
    <row r="22" s="1" customFormat="1" spans="1:8">
      <c r="A22" s="18"/>
      <c r="B22" s="14" t="s">
        <v>18</v>
      </c>
      <c r="C22" s="24"/>
      <c r="D22" s="18"/>
      <c r="E22" s="24">
        <v>75</v>
      </c>
      <c r="F22" s="24" t="s">
        <v>11</v>
      </c>
      <c r="G22" s="12">
        <v>1</v>
      </c>
      <c r="H22" s="1" t="s">
        <v>44</v>
      </c>
    </row>
    <row r="23" s="1" customFormat="1" spans="1:8">
      <c r="A23" s="18"/>
      <c r="B23" s="14" t="s">
        <v>18</v>
      </c>
      <c r="C23" s="24"/>
      <c r="D23" s="18"/>
      <c r="E23" s="24">
        <v>75</v>
      </c>
      <c r="F23" s="24" t="s">
        <v>13</v>
      </c>
      <c r="G23" s="12"/>
      <c r="H23" s="1" t="s">
        <v>44</v>
      </c>
    </row>
    <row r="24" s="1" customFormat="1" spans="1:8">
      <c r="A24" s="18"/>
      <c r="B24" s="14" t="s">
        <v>18</v>
      </c>
      <c r="C24" s="24"/>
      <c r="D24" s="18"/>
      <c r="E24" s="24">
        <v>85</v>
      </c>
      <c r="F24" s="24" t="s">
        <v>11</v>
      </c>
      <c r="G24" s="12"/>
      <c r="H24" s="1" t="s">
        <v>44</v>
      </c>
    </row>
    <row r="25" s="1" customFormat="1" spans="1:8">
      <c r="A25" s="18"/>
      <c r="B25" s="14" t="s">
        <v>18</v>
      </c>
      <c r="C25" s="24"/>
      <c r="D25" s="23"/>
      <c r="E25" s="24">
        <v>85</v>
      </c>
      <c r="F25" s="24" t="s">
        <v>13</v>
      </c>
      <c r="G25" s="12"/>
      <c r="H25" s="1" t="s">
        <v>44</v>
      </c>
    </row>
    <row r="26" s="1" customFormat="1" spans="1:8">
      <c r="A26" s="18"/>
      <c r="B26" s="14" t="s">
        <v>16</v>
      </c>
      <c r="C26" s="24"/>
      <c r="D26" s="13" t="s">
        <v>20</v>
      </c>
      <c r="E26" s="24">
        <v>55</v>
      </c>
      <c r="F26" s="24"/>
      <c r="G26" s="12"/>
      <c r="H26" s="1" t="s">
        <v>38</v>
      </c>
    </row>
    <row r="27" s="1" customFormat="1" spans="1:8">
      <c r="A27" s="18"/>
      <c r="B27" s="14" t="s">
        <v>18</v>
      </c>
      <c r="C27" s="24"/>
      <c r="D27" s="18"/>
      <c r="E27" s="24">
        <v>70</v>
      </c>
      <c r="F27" s="24" t="s">
        <v>13</v>
      </c>
      <c r="G27" s="12">
        <v>8</v>
      </c>
      <c r="H27" s="1" t="s">
        <v>44</v>
      </c>
    </row>
    <row r="28" s="1" customFormat="1" spans="1:8">
      <c r="A28" s="18"/>
      <c r="B28" s="14" t="s">
        <v>18</v>
      </c>
      <c r="C28" s="24"/>
      <c r="D28" s="18"/>
      <c r="E28" s="24">
        <v>70</v>
      </c>
      <c r="F28" s="24" t="s">
        <v>11</v>
      </c>
      <c r="G28" s="12">
        <v>30</v>
      </c>
      <c r="H28" s="1" t="s">
        <v>44</v>
      </c>
    </row>
    <row r="29" s="1" customFormat="1" spans="1:8">
      <c r="A29" s="18"/>
      <c r="B29" s="14" t="s">
        <v>18</v>
      </c>
      <c r="C29" s="24"/>
      <c r="D29" s="18"/>
      <c r="E29" s="24">
        <v>75</v>
      </c>
      <c r="F29" s="24" t="s">
        <v>11</v>
      </c>
      <c r="G29" s="12">
        <v>9</v>
      </c>
      <c r="H29" s="1" t="s">
        <v>44</v>
      </c>
    </row>
    <row r="30" s="1" customFormat="1" spans="1:8">
      <c r="A30" s="18"/>
      <c r="B30" s="14" t="s">
        <v>18</v>
      </c>
      <c r="C30" s="24"/>
      <c r="D30" s="18"/>
      <c r="E30" s="24">
        <v>75</v>
      </c>
      <c r="F30" s="24" t="s">
        <v>13</v>
      </c>
      <c r="G30" s="12">
        <v>4</v>
      </c>
      <c r="H30" s="1" t="s">
        <v>44</v>
      </c>
    </row>
    <row r="31" s="1" customFormat="1" spans="1:8">
      <c r="A31" s="18"/>
      <c r="B31" s="14" t="s">
        <v>18</v>
      </c>
      <c r="C31" s="24"/>
      <c r="D31" s="18"/>
      <c r="E31" s="24">
        <v>85</v>
      </c>
      <c r="F31" s="24" t="s">
        <v>11</v>
      </c>
      <c r="G31" s="12">
        <v>7</v>
      </c>
      <c r="H31" s="1" t="s">
        <v>44</v>
      </c>
    </row>
    <row r="32" s="1" customFormat="1" spans="1:8">
      <c r="A32" s="18"/>
      <c r="B32" s="14" t="s">
        <v>18</v>
      </c>
      <c r="C32" s="24"/>
      <c r="D32" s="18"/>
      <c r="E32" s="24">
        <v>85</v>
      </c>
      <c r="F32" s="24" t="s">
        <v>13</v>
      </c>
      <c r="G32" s="12">
        <v>1</v>
      </c>
      <c r="H32" s="1" t="s">
        <v>44</v>
      </c>
    </row>
    <row r="33" s="1" customFormat="1" spans="1:8">
      <c r="A33" s="18"/>
      <c r="B33" s="14" t="s">
        <v>18</v>
      </c>
      <c r="C33" s="24"/>
      <c r="D33" s="18"/>
      <c r="E33" s="24"/>
      <c r="F33" s="24"/>
      <c r="G33" s="12"/>
      <c r="H33" s="1" t="s">
        <v>44</v>
      </c>
    </row>
    <row r="34" s="1" customFormat="1" spans="1:8">
      <c r="A34" s="23"/>
      <c r="B34" s="14" t="s">
        <v>18</v>
      </c>
      <c r="C34" s="24"/>
      <c r="D34" s="23"/>
      <c r="E34" s="24"/>
      <c r="F34" s="24"/>
      <c r="G34" s="12"/>
      <c r="H34" s="1" t="s">
        <v>44</v>
      </c>
    </row>
    <row r="35" s="1" customFormat="1" ht="15" customHeight="1" spans="1:7">
      <c r="A35" s="25"/>
      <c r="B35" s="26"/>
      <c r="C35" s="25"/>
      <c r="D35" s="25"/>
      <c r="E35" s="25"/>
      <c r="F35" s="25"/>
      <c r="G35" s="12"/>
    </row>
    <row r="36" s="1" customFormat="1" spans="1:7">
      <c r="A36" s="27" t="s">
        <v>0</v>
      </c>
      <c r="B36" s="26"/>
      <c r="C36" s="28"/>
      <c r="D36" s="28"/>
      <c r="E36" s="26"/>
      <c r="F36" s="26"/>
      <c r="G36" s="12"/>
    </row>
    <row r="37" s="1" customFormat="1" spans="1:8">
      <c r="A37" s="13" t="s">
        <v>126</v>
      </c>
      <c r="B37" s="14" t="s">
        <v>16</v>
      </c>
      <c r="C37" s="15" t="str">
        <f>_xlfn.DISPIMG("ID_E17A95AADBB245A5910B1EC7308989B7",1)</f>
        <v>=DISPIMG("ID_E17A95AADBB245A5910B1EC7308989B7",1)</v>
      </c>
      <c r="D37" s="12" t="s">
        <v>43</v>
      </c>
      <c r="E37" s="14">
        <v>55</v>
      </c>
      <c r="F37" s="17" t="s">
        <v>13</v>
      </c>
      <c r="G37" s="12">
        <v>7</v>
      </c>
      <c r="H37" s="1" t="s">
        <v>38</v>
      </c>
    </row>
    <row r="38" s="1" customFormat="1" spans="1:8">
      <c r="A38" s="18"/>
      <c r="B38" s="14" t="s">
        <v>16</v>
      </c>
      <c r="C38" s="19"/>
      <c r="D38" s="12"/>
      <c r="E38" s="14">
        <v>55</v>
      </c>
      <c r="F38" s="17" t="s">
        <v>11</v>
      </c>
      <c r="G38" s="12">
        <v>8</v>
      </c>
      <c r="H38" s="1" t="s">
        <v>38</v>
      </c>
    </row>
    <row r="39" s="1" customFormat="1" spans="1:8">
      <c r="A39" s="18"/>
      <c r="B39" s="14" t="s">
        <v>16</v>
      </c>
      <c r="C39" s="19"/>
      <c r="D39" s="12"/>
      <c r="E39" s="14">
        <v>65</v>
      </c>
      <c r="F39" s="17" t="s">
        <v>13</v>
      </c>
      <c r="G39" s="12">
        <v>3</v>
      </c>
      <c r="H39" s="1" t="s">
        <v>38</v>
      </c>
    </row>
    <row r="40" s="1" customFormat="1" spans="1:8">
      <c r="A40" s="18"/>
      <c r="B40" s="14" t="s">
        <v>16</v>
      </c>
      <c r="C40" s="19"/>
      <c r="D40" s="12"/>
      <c r="E40" s="14">
        <v>65</v>
      </c>
      <c r="F40" s="17" t="s">
        <v>11</v>
      </c>
      <c r="G40" s="12"/>
      <c r="H40" s="1" t="s">
        <v>38</v>
      </c>
    </row>
    <row r="41" s="1" customFormat="1" spans="1:8">
      <c r="A41" s="18"/>
      <c r="B41" s="14" t="s">
        <v>18</v>
      </c>
      <c r="C41" s="19"/>
      <c r="D41" s="12"/>
      <c r="E41" s="14">
        <v>70</v>
      </c>
      <c r="F41" s="17" t="s">
        <v>13</v>
      </c>
      <c r="G41" s="12"/>
      <c r="H41" s="1" t="s">
        <v>44</v>
      </c>
    </row>
    <row r="42" s="1" customFormat="1" spans="1:8">
      <c r="A42" s="18"/>
      <c r="B42" s="14" t="s">
        <v>18</v>
      </c>
      <c r="C42" s="19"/>
      <c r="D42" s="12"/>
      <c r="E42" s="14">
        <v>70</v>
      </c>
      <c r="F42" s="17" t="s">
        <v>11</v>
      </c>
      <c r="G42" s="12">
        <v>3</v>
      </c>
      <c r="H42" s="1" t="s">
        <v>44</v>
      </c>
    </row>
    <row r="43" s="1" customFormat="1" spans="1:8">
      <c r="A43" s="18"/>
      <c r="B43" s="14" t="s">
        <v>18</v>
      </c>
      <c r="C43" s="19"/>
      <c r="D43" s="12"/>
      <c r="E43" s="14">
        <v>75</v>
      </c>
      <c r="F43" s="17" t="s">
        <v>13</v>
      </c>
      <c r="G43" s="12">
        <v>1</v>
      </c>
      <c r="H43" s="1" t="s">
        <v>44</v>
      </c>
    </row>
    <row r="44" s="1" customFormat="1" spans="1:8">
      <c r="A44" s="18"/>
      <c r="B44" s="14" t="s">
        <v>18</v>
      </c>
      <c r="C44" s="19"/>
      <c r="D44" s="12"/>
      <c r="E44" s="14">
        <v>75</v>
      </c>
      <c r="F44" s="17" t="s">
        <v>11</v>
      </c>
      <c r="G44" s="12">
        <v>1</v>
      </c>
      <c r="H44" s="1" t="s">
        <v>44</v>
      </c>
    </row>
    <row r="45" s="1" customFormat="1" spans="1:8">
      <c r="A45" s="18"/>
      <c r="B45" s="14" t="s">
        <v>18</v>
      </c>
      <c r="C45" s="19"/>
      <c r="D45" s="12"/>
      <c r="E45" s="14">
        <v>80</v>
      </c>
      <c r="F45" s="17" t="s">
        <v>13</v>
      </c>
      <c r="G45" s="12">
        <v>8</v>
      </c>
      <c r="H45" s="1" t="s">
        <v>44</v>
      </c>
    </row>
    <row r="46" s="1" customFormat="1" spans="1:8">
      <c r="A46" s="18"/>
      <c r="B46" s="14" t="s">
        <v>18</v>
      </c>
      <c r="C46" s="19"/>
      <c r="D46" s="12"/>
      <c r="E46" s="14">
        <v>80</v>
      </c>
      <c r="F46" s="17" t="s">
        <v>11</v>
      </c>
      <c r="G46" s="12">
        <v>7</v>
      </c>
      <c r="H46" s="1" t="s">
        <v>44</v>
      </c>
    </row>
    <row r="47" s="1" customFormat="1" spans="1:8">
      <c r="A47" s="18"/>
      <c r="B47" s="14" t="s">
        <v>18</v>
      </c>
      <c r="C47" s="19"/>
      <c r="D47" s="12"/>
      <c r="E47" s="14">
        <v>85</v>
      </c>
      <c r="F47" s="17" t="s">
        <v>13</v>
      </c>
      <c r="G47" s="12">
        <v>6</v>
      </c>
      <c r="H47" s="1" t="s">
        <v>44</v>
      </c>
    </row>
    <row r="48" s="1" customFormat="1" spans="1:8">
      <c r="A48" s="18"/>
      <c r="B48" s="14" t="s">
        <v>18</v>
      </c>
      <c r="C48" s="19"/>
      <c r="D48" s="12"/>
      <c r="E48" s="14">
        <v>85</v>
      </c>
      <c r="F48" s="17" t="s">
        <v>11</v>
      </c>
      <c r="G48" s="12"/>
      <c r="H48" s="1" t="s">
        <v>44</v>
      </c>
    </row>
    <row r="49" s="1" customFormat="1" spans="1:8">
      <c r="A49" s="18"/>
      <c r="B49" s="14" t="s">
        <v>18</v>
      </c>
      <c r="C49" s="19"/>
      <c r="D49" s="12"/>
      <c r="E49" s="14">
        <v>95</v>
      </c>
      <c r="F49" s="17" t="s">
        <v>13</v>
      </c>
      <c r="G49" s="12">
        <v>5</v>
      </c>
      <c r="H49" s="1" t="s">
        <v>45</v>
      </c>
    </row>
    <row r="50" s="1" customFormat="1" spans="1:8">
      <c r="A50" s="18"/>
      <c r="B50" s="14" t="s">
        <v>18</v>
      </c>
      <c r="C50" s="19"/>
      <c r="D50" s="12"/>
      <c r="E50" s="14">
        <v>95</v>
      </c>
      <c r="F50" s="17" t="s">
        <v>11</v>
      </c>
      <c r="G50" s="12">
        <v>2</v>
      </c>
      <c r="H50" s="1" t="s">
        <v>45</v>
      </c>
    </row>
    <row r="51" s="1" customFormat="1" spans="1:8">
      <c r="A51" s="18"/>
      <c r="B51" s="14" t="s">
        <v>16</v>
      </c>
      <c r="C51" s="19"/>
      <c r="D51" s="20" t="s">
        <v>20</v>
      </c>
      <c r="E51" s="14">
        <v>55</v>
      </c>
      <c r="F51" s="17" t="s">
        <v>13</v>
      </c>
      <c r="G51" s="12">
        <v>8</v>
      </c>
      <c r="H51" s="1" t="s">
        <v>38</v>
      </c>
    </row>
    <row r="52" s="1" customFormat="1" spans="1:8">
      <c r="A52" s="18"/>
      <c r="B52" s="14" t="s">
        <v>16</v>
      </c>
      <c r="C52" s="19"/>
      <c r="D52" s="20"/>
      <c r="E52" s="14">
        <v>55</v>
      </c>
      <c r="F52" s="17" t="s">
        <v>11</v>
      </c>
      <c r="G52" s="12">
        <v>11</v>
      </c>
      <c r="H52" s="1" t="s">
        <v>38</v>
      </c>
    </row>
    <row r="53" s="1" customFormat="1" spans="1:8">
      <c r="A53" s="18"/>
      <c r="B53" s="14" t="s">
        <v>16</v>
      </c>
      <c r="C53" s="19"/>
      <c r="D53" s="20"/>
      <c r="E53" s="14">
        <v>65</v>
      </c>
      <c r="F53" s="17" t="s">
        <v>13</v>
      </c>
      <c r="G53" s="12">
        <v>4</v>
      </c>
      <c r="H53" s="1" t="s">
        <v>38</v>
      </c>
    </row>
    <row r="54" s="1" customFormat="1" spans="1:8">
      <c r="A54" s="18"/>
      <c r="B54" s="14" t="s">
        <v>16</v>
      </c>
      <c r="C54" s="19"/>
      <c r="D54" s="20"/>
      <c r="E54" s="14">
        <v>65</v>
      </c>
      <c r="F54" s="17" t="s">
        <v>11</v>
      </c>
      <c r="G54" s="12">
        <v>4</v>
      </c>
      <c r="H54" s="1" t="s">
        <v>38</v>
      </c>
    </row>
    <row r="55" s="1" customFormat="1" spans="1:8">
      <c r="A55" s="18"/>
      <c r="B55" s="14" t="s">
        <v>18</v>
      </c>
      <c r="C55" s="19"/>
      <c r="D55" s="20"/>
      <c r="E55" s="14">
        <v>70</v>
      </c>
      <c r="F55" s="17" t="s">
        <v>13</v>
      </c>
      <c r="G55" s="12"/>
      <c r="H55" s="1" t="s">
        <v>44</v>
      </c>
    </row>
    <row r="56" s="1" customFormat="1" spans="1:8">
      <c r="A56" s="18"/>
      <c r="B56" s="14" t="s">
        <v>18</v>
      </c>
      <c r="C56" s="19"/>
      <c r="D56" s="20"/>
      <c r="E56" s="14">
        <v>70</v>
      </c>
      <c r="F56" s="17" t="s">
        <v>11</v>
      </c>
      <c r="G56" s="12"/>
      <c r="H56" s="1" t="s">
        <v>44</v>
      </c>
    </row>
    <row r="57" s="1" customFormat="1" spans="1:8">
      <c r="A57" s="18"/>
      <c r="B57" s="14" t="s">
        <v>18</v>
      </c>
      <c r="C57" s="19"/>
      <c r="D57" s="20"/>
      <c r="E57" s="14">
        <v>75</v>
      </c>
      <c r="F57" s="17" t="s">
        <v>13</v>
      </c>
      <c r="G57" s="12">
        <v>3</v>
      </c>
      <c r="H57" s="1" t="s">
        <v>44</v>
      </c>
    </row>
    <row r="58" s="1" customFormat="1" spans="1:8">
      <c r="A58" s="18"/>
      <c r="B58" s="14" t="s">
        <v>18</v>
      </c>
      <c r="C58" s="19"/>
      <c r="D58" s="20"/>
      <c r="E58" s="14">
        <v>75</v>
      </c>
      <c r="F58" s="17" t="s">
        <v>11</v>
      </c>
      <c r="G58" s="12">
        <v>1</v>
      </c>
      <c r="H58" s="1" t="s">
        <v>44</v>
      </c>
    </row>
    <row r="59" s="1" customFormat="1" spans="1:8">
      <c r="A59" s="18"/>
      <c r="B59" s="14" t="s">
        <v>18</v>
      </c>
      <c r="C59" s="19"/>
      <c r="D59" s="20"/>
      <c r="E59" s="14">
        <v>80</v>
      </c>
      <c r="F59" s="17" t="s">
        <v>11</v>
      </c>
      <c r="G59" s="12">
        <v>3</v>
      </c>
      <c r="H59" s="1" t="s">
        <v>44</v>
      </c>
    </row>
    <row r="60" s="1" customFormat="1" spans="1:8">
      <c r="A60" s="18"/>
      <c r="B60" s="14" t="s">
        <v>18</v>
      </c>
      <c r="C60" s="19"/>
      <c r="D60" s="20"/>
      <c r="E60" s="14">
        <v>80</v>
      </c>
      <c r="F60" s="17" t="s">
        <v>13</v>
      </c>
      <c r="G60" s="12">
        <v>3</v>
      </c>
      <c r="H60" s="1" t="s">
        <v>44</v>
      </c>
    </row>
    <row r="61" s="1" customFormat="1" spans="1:8">
      <c r="A61" s="18"/>
      <c r="B61" s="14" t="s">
        <v>18</v>
      </c>
      <c r="C61" s="19"/>
      <c r="D61" s="20"/>
      <c r="E61" s="14">
        <v>85</v>
      </c>
      <c r="F61" s="17" t="s">
        <v>13</v>
      </c>
      <c r="G61" s="12">
        <v>2</v>
      </c>
      <c r="H61" s="1" t="s">
        <v>44</v>
      </c>
    </row>
    <row r="62" s="1" customFormat="1" spans="1:8">
      <c r="A62" s="18"/>
      <c r="B62" s="14" t="s">
        <v>18</v>
      </c>
      <c r="C62" s="19"/>
      <c r="D62" s="20"/>
      <c r="E62" s="14">
        <v>85</v>
      </c>
      <c r="F62" s="17" t="s">
        <v>11</v>
      </c>
      <c r="G62" s="12">
        <v>11</v>
      </c>
      <c r="H62" s="1" t="s">
        <v>44</v>
      </c>
    </row>
    <row r="63" s="1" customFormat="1" spans="1:8">
      <c r="A63" s="18"/>
      <c r="B63" s="14" t="s">
        <v>18</v>
      </c>
      <c r="C63" s="19"/>
      <c r="D63" s="20"/>
      <c r="E63" s="14">
        <v>95</v>
      </c>
      <c r="F63" s="17" t="s">
        <v>11</v>
      </c>
      <c r="G63" s="12">
        <v>2</v>
      </c>
      <c r="H63" s="1" t="s">
        <v>45</v>
      </c>
    </row>
    <row r="64" s="1" customFormat="1" spans="1:8">
      <c r="A64" s="18"/>
      <c r="B64" s="14" t="s">
        <v>18</v>
      </c>
      <c r="C64" s="19"/>
      <c r="D64" s="20"/>
      <c r="E64" s="14">
        <v>95</v>
      </c>
      <c r="F64" s="17" t="s">
        <v>13</v>
      </c>
      <c r="G64" s="12">
        <v>7</v>
      </c>
      <c r="H64" s="1" t="s">
        <v>45</v>
      </c>
    </row>
    <row r="65" s="1" customFormat="1" ht="18" spans="1:7">
      <c r="A65" s="13"/>
      <c r="B65" s="14"/>
      <c r="C65" s="15"/>
      <c r="D65" s="16"/>
      <c r="E65" s="14"/>
      <c r="F65" s="17"/>
      <c r="G65" s="12"/>
    </row>
    <row r="66" s="1" customFormat="1" ht="18" spans="1:8">
      <c r="A66" s="13" t="s">
        <v>122</v>
      </c>
      <c r="B66" s="14" t="s">
        <v>16</v>
      </c>
      <c r="C66" s="15"/>
      <c r="D66" s="16" t="s">
        <v>10</v>
      </c>
      <c r="E66" s="14">
        <v>55</v>
      </c>
      <c r="F66" s="17" t="s">
        <v>11</v>
      </c>
      <c r="G66" s="12">
        <v>3</v>
      </c>
      <c r="H66" s="1" t="s">
        <v>38</v>
      </c>
    </row>
    <row r="67" s="1" customFormat="1" ht="18" spans="1:8">
      <c r="A67" s="18"/>
      <c r="B67" s="14" t="s">
        <v>16</v>
      </c>
      <c r="C67" s="15"/>
      <c r="D67" s="20"/>
      <c r="E67" s="14">
        <v>55</v>
      </c>
      <c r="F67" s="17" t="s">
        <v>13</v>
      </c>
      <c r="G67" s="12">
        <v>7</v>
      </c>
      <c r="H67" s="1" t="s">
        <v>38</v>
      </c>
    </row>
    <row r="68" s="1" customFormat="1" ht="18" spans="1:8">
      <c r="A68" s="18"/>
      <c r="B68" s="14" t="s">
        <v>18</v>
      </c>
      <c r="C68" s="15"/>
      <c r="D68" s="20"/>
      <c r="E68" s="14">
        <v>65</v>
      </c>
      <c r="F68" s="17" t="s">
        <v>11</v>
      </c>
      <c r="G68" s="12"/>
      <c r="H68" s="1" t="s">
        <v>62</v>
      </c>
    </row>
    <row r="69" s="1" customFormat="1" ht="18" spans="1:8">
      <c r="A69" s="18"/>
      <c r="B69" s="14" t="s">
        <v>18</v>
      </c>
      <c r="C69" s="15"/>
      <c r="D69" s="20"/>
      <c r="E69" s="14">
        <v>65</v>
      </c>
      <c r="F69" s="17" t="s">
        <v>13</v>
      </c>
      <c r="G69" s="12">
        <v>25</v>
      </c>
      <c r="H69" s="1" t="s">
        <v>62</v>
      </c>
    </row>
    <row r="70" s="1" customFormat="1" ht="18" spans="1:8">
      <c r="A70" s="18"/>
      <c r="B70" s="14" t="s">
        <v>18</v>
      </c>
      <c r="C70" s="15"/>
      <c r="D70" s="20"/>
      <c r="E70" s="14">
        <v>70</v>
      </c>
      <c r="F70" s="17" t="s">
        <v>13</v>
      </c>
      <c r="G70" s="12">
        <v>5</v>
      </c>
      <c r="H70" s="1" t="s">
        <v>62</v>
      </c>
    </row>
    <row r="71" s="1" customFormat="1" ht="18" spans="1:8">
      <c r="A71" s="18"/>
      <c r="B71" s="14" t="s">
        <v>18</v>
      </c>
      <c r="C71" s="15"/>
      <c r="D71" s="20"/>
      <c r="E71" s="14">
        <v>70</v>
      </c>
      <c r="F71" s="17" t="s">
        <v>11</v>
      </c>
      <c r="G71" s="12"/>
      <c r="H71" s="1" t="s">
        <v>62</v>
      </c>
    </row>
    <row r="72" s="1" customFormat="1" spans="1:8">
      <c r="A72" s="18"/>
      <c r="B72" s="14" t="s">
        <v>18</v>
      </c>
      <c r="C72" s="15" t="str">
        <f>_xlfn.DISPIMG("ID_73102BB9A18B497E9DF98D8518A668D4",1)</f>
        <v>=DISPIMG("ID_73102BB9A18B497E9DF98D8518A668D4",1)</v>
      </c>
      <c r="D72" s="20"/>
      <c r="E72" s="14">
        <v>77</v>
      </c>
      <c r="F72" s="17" t="s">
        <v>13</v>
      </c>
      <c r="G72" s="12">
        <v>24</v>
      </c>
      <c r="H72" s="1" t="s">
        <v>41</v>
      </c>
    </row>
    <row r="73" s="1" customFormat="1" spans="1:8">
      <c r="A73" s="18"/>
      <c r="B73" s="14" t="s">
        <v>18</v>
      </c>
      <c r="C73" s="19"/>
      <c r="D73" s="20"/>
      <c r="E73" s="14">
        <v>77</v>
      </c>
      <c r="F73" s="17" t="s">
        <v>11</v>
      </c>
      <c r="G73" s="12">
        <v>1</v>
      </c>
      <c r="H73" s="1" t="s">
        <v>41</v>
      </c>
    </row>
    <row r="74" s="1" customFormat="1" spans="1:8">
      <c r="A74" s="18"/>
      <c r="B74" s="14" t="s">
        <v>18</v>
      </c>
      <c r="C74" s="19"/>
      <c r="D74" s="20"/>
      <c r="E74" s="14">
        <v>87</v>
      </c>
      <c r="F74" s="17" t="s">
        <v>13</v>
      </c>
      <c r="G74" s="12">
        <v>45</v>
      </c>
      <c r="H74" s="1" t="s">
        <v>41</v>
      </c>
    </row>
    <row r="75" s="1" customFormat="1" spans="1:8">
      <c r="A75" s="18"/>
      <c r="B75" s="14" t="s">
        <v>18</v>
      </c>
      <c r="C75" s="19"/>
      <c r="D75" s="20"/>
      <c r="E75" s="14">
        <v>87</v>
      </c>
      <c r="F75" s="17" t="s">
        <v>11</v>
      </c>
      <c r="G75" s="12">
        <v>38</v>
      </c>
      <c r="H75" s="1" t="s">
        <v>41</v>
      </c>
    </row>
    <row r="76" s="1" customFormat="1" spans="1:8">
      <c r="A76" s="18"/>
      <c r="B76" s="14" t="s">
        <v>18</v>
      </c>
      <c r="C76" s="19"/>
      <c r="D76" s="20"/>
      <c r="E76" s="14">
        <v>95</v>
      </c>
      <c r="F76" s="17" t="s">
        <v>13</v>
      </c>
      <c r="G76" s="12">
        <v>1</v>
      </c>
      <c r="H76" s="1" t="s">
        <v>41</v>
      </c>
    </row>
    <row r="77" s="1" customFormat="1" spans="1:8">
      <c r="A77" s="18"/>
      <c r="B77" s="14" t="s">
        <v>18</v>
      </c>
      <c r="C77" s="19"/>
      <c r="D77" s="20"/>
      <c r="E77" s="14">
        <v>95</v>
      </c>
      <c r="F77" s="17" t="s">
        <v>11</v>
      </c>
      <c r="G77" s="12"/>
      <c r="H77" s="1" t="s">
        <v>41</v>
      </c>
    </row>
    <row r="78" s="1" customFormat="1" spans="1:8">
      <c r="A78" s="18"/>
      <c r="B78" s="14" t="s">
        <v>18</v>
      </c>
      <c r="C78" s="19"/>
      <c r="D78" s="20"/>
      <c r="E78" s="14">
        <v>102</v>
      </c>
      <c r="F78" s="17" t="s">
        <v>11</v>
      </c>
      <c r="G78" s="12">
        <v>3</v>
      </c>
      <c r="H78" s="1" t="s">
        <v>41</v>
      </c>
    </row>
    <row r="79" s="1" customFormat="1" spans="1:8">
      <c r="A79" s="18"/>
      <c r="B79" s="14" t="s">
        <v>18</v>
      </c>
      <c r="C79" s="19"/>
      <c r="D79" s="22"/>
      <c r="E79" s="14">
        <v>102</v>
      </c>
      <c r="F79" s="17" t="s">
        <v>13</v>
      </c>
      <c r="G79" s="12">
        <v>10</v>
      </c>
      <c r="H79" s="1" t="s">
        <v>41</v>
      </c>
    </row>
    <row r="80" s="1" customFormat="1" spans="1:8">
      <c r="A80" s="18"/>
      <c r="B80" s="14" t="s">
        <v>16</v>
      </c>
      <c r="C80" s="19"/>
      <c r="D80" s="20" t="s">
        <v>20</v>
      </c>
      <c r="E80" s="14">
        <v>55</v>
      </c>
      <c r="F80" s="17" t="s">
        <v>11</v>
      </c>
      <c r="G80" s="12">
        <v>2</v>
      </c>
      <c r="H80" s="1" t="s">
        <v>38</v>
      </c>
    </row>
    <row r="81" s="1" customFormat="1" spans="1:8">
      <c r="A81" s="18"/>
      <c r="B81" s="14" t="s">
        <v>16</v>
      </c>
      <c r="C81" s="19"/>
      <c r="D81" s="20"/>
      <c r="E81" s="14">
        <v>55</v>
      </c>
      <c r="F81" s="17" t="s">
        <v>13</v>
      </c>
      <c r="G81" s="12">
        <v>11</v>
      </c>
      <c r="H81" s="1" t="s">
        <v>38</v>
      </c>
    </row>
    <row r="82" s="1" customFormat="1" spans="1:8">
      <c r="A82" s="18"/>
      <c r="B82" s="14" t="s">
        <v>18</v>
      </c>
      <c r="C82" s="19"/>
      <c r="D82" s="20"/>
      <c r="E82" s="14">
        <v>65</v>
      </c>
      <c r="F82" s="17" t="s">
        <v>13</v>
      </c>
      <c r="G82" s="12">
        <v>44</v>
      </c>
      <c r="H82" s="1" t="s">
        <v>62</v>
      </c>
    </row>
    <row r="83" s="1" customFormat="1" spans="1:8">
      <c r="A83" s="18"/>
      <c r="B83" s="14" t="s">
        <v>18</v>
      </c>
      <c r="C83" s="19"/>
      <c r="D83" s="20"/>
      <c r="E83" s="14">
        <v>70</v>
      </c>
      <c r="F83" s="17" t="s">
        <v>13</v>
      </c>
      <c r="G83" s="12">
        <v>11</v>
      </c>
      <c r="H83" s="1" t="s">
        <v>62</v>
      </c>
    </row>
    <row r="84" s="1" customFormat="1" spans="1:8">
      <c r="A84" s="18"/>
      <c r="B84" s="14" t="s">
        <v>18</v>
      </c>
      <c r="C84" s="19"/>
      <c r="D84" s="20"/>
      <c r="E84" s="14">
        <v>70</v>
      </c>
      <c r="F84" s="17" t="s">
        <v>11</v>
      </c>
      <c r="G84" s="12"/>
      <c r="H84" s="1" t="s">
        <v>62</v>
      </c>
    </row>
    <row r="85" s="1" customFormat="1" spans="1:8">
      <c r="A85" s="18"/>
      <c r="B85" s="14" t="s">
        <v>18</v>
      </c>
      <c r="C85" s="19"/>
      <c r="D85" s="20"/>
      <c r="E85" s="14">
        <v>77</v>
      </c>
      <c r="F85" s="17" t="s">
        <v>11</v>
      </c>
      <c r="G85" s="12">
        <v>22</v>
      </c>
      <c r="H85" s="1" t="s">
        <v>41</v>
      </c>
    </row>
    <row r="86" s="1" customFormat="1" spans="1:8">
      <c r="A86" s="18"/>
      <c r="B86" s="14" t="s">
        <v>18</v>
      </c>
      <c r="C86" s="19"/>
      <c r="D86" s="20"/>
      <c r="E86" s="14">
        <v>77</v>
      </c>
      <c r="F86" s="17" t="s">
        <v>13</v>
      </c>
      <c r="G86" s="12">
        <v>19</v>
      </c>
      <c r="H86" s="1" t="s">
        <v>41</v>
      </c>
    </row>
    <row r="87" s="1" customFormat="1" spans="1:8">
      <c r="A87" s="18"/>
      <c r="B87" s="14" t="s">
        <v>18</v>
      </c>
      <c r="C87" s="19"/>
      <c r="D87" s="20"/>
      <c r="E87" s="14">
        <v>87</v>
      </c>
      <c r="F87" s="17" t="s">
        <v>13</v>
      </c>
      <c r="G87" s="12">
        <v>63</v>
      </c>
      <c r="H87" s="1" t="s">
        <v>41</v>
      </c>
    </row>
    <row r="88" s="1" customFormat="1" spans="1:8">
      <c r="A88" s="18"/>
      <c r="B88" s="14" t="s">
        <v>18</v>
      </c>
      <c r="C88" s="19"/>
      <c r="D88" s="20"/>
      <c r="E88" s="14">
        <v>87</v>
      </c>
      <c r="F88" s="17" t="s">
        <v>11</v>
      </c>
      <c r="G88" s="12">
        <v>67</v>
      </c>
      <c r="H88" s="1" t="s">
        <v>41</v>
      </c>
    </row>
    <row r="89" s="1" customFormat="1" spans="1:8">
      <c r="A89" s="18"/>
      <c r="B89" s="14" t="s">
        <v>18</v>
      </c>
      <c r="C89" s="19"/>
      <c r="D89" s="20"/>
      <c r="E89" s="14">
        <v>95</v>
      </c>
      <c r="F89" s="17" t="s">
        <v>13</v>
      </c>
      <c r="G89" s="12">
        <v>3</v>
      </c>
      <c r="H89" s="1" t="s">
        <v>41</v>
      </c>
    </row>
    <row r="90" s="1" customFormat="1" spans="1:8">
      <c r="A90" s="18"/>
      <c r="B90" s="14" t="s">
        <v>18</v>
      </c>
      <c r="C90" s="19"/>
      <c r="D90" s="20"/>
      <c r="E90" s="14">
        <v>95</v>
      </c>
      <c r="F90" s="17" t="s">
        <v>11</v>
      </c>
      <c r="G90" s="12">
        <v>2</v>
      </c>
      <c r="H90" s="1" t="s">
        <v>41</v>
      </c>
    </row>
    <row r="91" s="1" customFormat="1" spans="1:8">
      <c r="A91" s="18"/>
      <c r="B91" s="14" t="s">
        <v>18</v>
      </c>
      <c r="C91" s="19"/>
      <c r="D91" s="20"/>
      <c r="E91" s="14">
        <v>102</v>
      </c>
      <c r="F91" s="17" t="s">
        <v>11</v>
      </c>
      <c r="G91" s="12">
        <v>2</v>
      </c>
      <c r="H91" s="1" t="s">
        <v>41</v>
      </c>
    </row>
    <row r="92" s="1" customFormat="1" spans="1:8">
      <c r="A92" s="23"/>
      <c r="B92" s="14" t="s">
        <v>18</v>
      </c>
      <c r="C92" s="21"/>
      <c r="D92" s="22"/>
      <c r="E92" s="14">
        <v>102</v>
      </c>
      <c r="F92" s="17" t="s">
        <v>13</v>
      </c>
      <c r="G92" s="12">
        <v>3</v>
      </c>
      <c r="H92" s="1" t="s">
        <v>41</v>
      </c>
    </row>
    <row r="93" s="1" customFormat="1" spans="1:8">
      <c r="A93" s="13" t="s">
        <v>58</v>
      </c>
      <c r="B93" s="29" t="s">
        <v>9</v>
      </c>
      <c r="C93" s="15" t="str">
        <f>_xlfn.DISPIMG("ID_C29BAD0C5ED1402990F54B6E43AEF935",1)</f>
        <v>=DISPIMG("ID_C29BAD0C5ED1402990F54B6E43AEF935",1)</v>
      </c>
      <c r="D93" s="16" t="s">
        <v>20</v>
      </c>
      <c r="E93" s="14">
        <v>20</v>
      </c>
      <c r="F93" s="17" t="s">
        <v>13</v>
      </c>
      <c r="G93" s="12">
        <v>24</v>
      </c>
      <c r="H93" s="1" t="s">
        <v>12</v>
      </c>
    </row>
    <row r="94" s="1" customFormat="1" spans="1:8">
      <c r="A94" s="18"/>
      <c r="B94" s="29" t="s">
        <v>9</v>
      </c>
      <c r="C94" s="19"/>
      <c r="D94" s="20"/>
      <c r="E94" s="14">
        <v>20</v>
      </c>
      <c r="F94" s="17" t="s">
        <v>11</v>
      </c>
      <c r="G94" s="12">
        <v>21</v>
      </c>
      <c r="H94" s="1" t="s">
        <v>12</v>
      </c>
    </row>
    <row r="95" s="1" customFormat="1" spans="1:8">
      <c r="A95" s="18"/>
      <c r="B95" s="29" t="s">
        <v>9</v>
      </c>
      <c r="C95" s="19"/>
      <c r="D95" s="20"/>
      <c r="E95" s="14">
        <v>30</v>
      </c>
      <c r="F95" s="17" t="s">
        <v>13</v>
      </c>
      <c r="G95" s="12">
        <v>5</v>
      </c>
      <c r="H95" s="1" t="s">
        <v>12</v>
      </c>
    </row>
    <row r="96" s="1" customFormat="1" spans="1:8">
      <c r="A96" s="18"/>
      <c r="B96" s="29" t="s">
        <v>9</v>
      </c>
      <c r="C96" s="19"/>
      <c r="D96" s="20"/>
      <c r="E96" s="14">
        <v>30</v>
      </c>
      <c r="F96" s="17" t="s">
        <v>11</v>
      </c>
      <c r="G96" s="12">
        <v>15</v>
      </c>
      <c r="H96" s="1" t="s">
        <v>12</v>
      </c>
    </row>
    <row r="97" s="1" customFormat="1" spans="1:8">
      <c r="A97" s="18"/>
      <c r="B97" s="29" t="s">
        <v>14</v>
      </c>
      <c r="C97" s="19"/>
      <c r="D97" s="20"/>
      <c r="E97" s="12">
        <v>40</v>
      </c>
      <c r="F97" s="17" t="s">
        <v>11</v>
      </c>
      <c r="G97" s="12">
        <v>15</v>
      </c>
      <c r="H97" s="1" t="s">
        <v>37</v>
      </c>
    </row>
    <row r="98" s="1" customFormat="1" spans="1:8">
      <c r="A98" s="18"/>
      <c r="B98" s="29" t="s">
        <v>14</v>
      </c>
      <c r="C98" s="19"/>
      <c r="D98" s="20"/>
      <c r="E98" s="12">
        <v>40</v>
      </c>
      <c r="F98" s="17" t="s">
        <v>13</v>
      </c>
      <c r="G98" s="12">
        <v>25</v>
      </c>
      <c r="H98" s="1" t="s">
        <v>37</v>
      </c>
    </row>
    <row r="99" s="1" customFormat="1" spans="1:8">
      <c r="A99" s="18"/>
      <c r="B99" s="29" t="s">
        <v>14</v>
      </c>
      <c r="C99" s="19"/>
      <c r="D99" s="20"/>
      <c r="E99" s="12">
        <v>50</v>
      </c>
      <c r="F99" s="17" t="s">
        <v>13</v>
      </c>
      <c r="G99" s="12">
        <v>24</v>
      </c>
      <c r="H99" s="1" t="s">
        <v>37</v>
      </c>
    </row>
    <row r="100" s="1" customFormat="1" spans="1:8">
      <c r="A100" s="18"/>
      <c r="B100" s="29" t="s">
        <v>14</v>
      </c>
      <c r="C100" s="19"/>
      <c r="D100" s="20"/>
      <c r="E100" s="12">
        <v>50</v>
      </c>
      <c r="F100" s="17" t="s">
        <v>11</v>
      </c>
      <c r="G100" s="12">
        <v>17</v>
      </c>
      <c r="H100" s="1" t="s">
        <v>37</v>
      </c>
    </row>
    <row r="101" s="1" customFormat="1" spans="1:8">
      <c r="A101" s="18"/>
      <c r="B101" s="29" t="s">
        <v>16</v>
      </c>
      <c r="C101" s="19"/>
      <c r="D101" s="20"/>
      <c r="E101" s="12">
        <v>55</v>
      </c>
      <c r="F101" s="17" t="s">
        <v>13</v>
      </c>
      <c r="G101" s="12">
        <v>6</v>
      </c>
      <c r="H101" s="1" t="s">
        <v>38</v>
      </c>
    </row>
    <row r="102" s="1" customFormat="1" spans="1:8">
      <c r="A102" s="18"/>
      <c r="B102" s="29" t="s">
        <v>16</v>
      </c>
      <c r="C102" s="19"/>
      <c r="D102" s="20"/>
      <c r="E102" s="12">
        <v>55</v>
      </c>
      <c r="F102" s="17" t="s">
        <v>11</v>
      </c>
      <c r="G102" s="12">
        <v>18</v>
      </c>
      <c r="H102" s="1" t="s">
        <v>38</v>
      </c>
    </row>
    <row r="103" s="1" customFormat="1" spans="1:8">
      <c r="A103" s="18"/>
      <c r="B103" s="29" t="s">
        <v>16</v>
      </c>
      <c r="C103" s="19"/>
      <c r="D103" s="20"/>
      <c r="E103" s="12">
        <v>65</v>
      </c>
      <c r="F103" s="17" t="s">
        <v>11</v>
      </c>
      <c r="G103" s="12"/>
      <c r="H103" s="1" t="s">
        <v>38</v>
      </c>
    </row>
    <row r="104" s="1" customFormat="1" spans="1:8">
      <c r="A104" s="18"/>
      <c r="B104" s="29" t="s">
        <v>16</v>
      </c>
      <c r="C104" s="19"/>
      <c r="D104" s="20"/>
      <c r="E104" s="12">
        <v>65</v>
      </c>
      <c r="F104" s="17" t="s">
        <v>13</v>
      </c>
      <c r="G104" s="12">
        <v>25</v>
      </c>
      <c r="H104" s="1" t="s">
        <v>38</v>
      </c>
    </row>
    <row r="105" s="1" customFormat="1" spans="1:8">
      <c r="A105" s="18"/>
      <c r="B105" s="29" t="s">
        <v>18</v>
      </c>
      <c r="C105" s="19"/>
      <c r="D105" s="20"/>
      <c r="E105" s="12">
        <v>65</v>
      </c>
      <c r="F105" s="17" t="s">
        <v>11</v>
      </c>
      <c r="G105" s="12">
        <v>12</v>
      </c>
      <c r="H105" s="1" t="s">
        <v>19</v>
      </c>
    </row>
    <row r="106" s="1" customFormat="1" spans="1:8">
      <c r="A106" s="18"/>
      <c r="B106" s="29" t="s">
        <v>18</v>
      </c>
      <c r="C106" s="19"/>
      <c r="D106" s="20"/>
      <c r="E106" s="12">
        <v>65</v>
      </c>
      <c r="F106" s="17" t="s">
        <v>13</v>
      </c>
      <c r="G106" s="12">
        <v>23</v>
      </c>
      <c r="H106" s="1" t="s">
        <v>19</v>
      </c>
    </row>
    <row r="107" s="1" customFormat="1" spans="1:8">
      <c r="A107" s="18"/>
      <c r="B107" s="29" t="s">
        <v>18</v>
      </c>
      <c r="C107" s="19"/>
      <c r="D107" s="20"/>
      <c r="E107" s="12">
        <v>70</v>
      </c>
      <c r="F107" s="17" t="s">
        <v>13</v>
      </c>
      <c r="G107" s="12">
        <v>45</v>
      </c>
      <c r="H107" s="1" t="s">
        <v>19</v>
      </c>
    </row>
    <row r="108" s="1" customFormat="1" ht="15" customHeight="1" spans="1:8">
      <c r="A108" s="18"/>
      <c r="B108" s="29" t="s">
        <v>18</v>
      </c>
      <c r="C108" s="19"/>
      <c r="D108" s="20"/>
      <c r="E108" s="12">
        <v>70</v>
      </c>
      <c r="F108" s="17" t="s">
        <v>11</v>
      </c>
      <c r="G108" s="12">
        <v>22</v>
      </c>
      <c r="H108" s="1" t="s">
        <v>19</v>
      </c>
    </row>
    <row r="109" s="1" customFormat="1" spans="1:8">
      <c r="A109" s="18"/>
      <c r="B109" s="29" t="s">
        <v>18</v>
      </c>
      <c r="C109" s="19"/>
      <c r="D109" s="20"/>
      <c r="E109" s="12">
        <v>77</v>
      </c>
      <c r="F109" s="17" t="s">
        <v>13</v>
      </c>
      <c r="G109" s="12">
        <v>1</v>
      </c>
      <c r="H109" s="1" t="s">
        <v>41</v>
      </c>
    </row>
    <row r="110" s="1" customFormat="1" spans="1:8">
      <c r="A110" s="18"/>
      <c r="B110" s="29" t="s">
        <v>18</v>
      </c>
      <c r="C110" s="19"/>
      <c r="D110" s="20"/>
      <c r="E110" s="12">
        <v>77</v>
      </c>
      <c r="F110" s="17" t="s">
        <v>11</v>
      </c>
      <c r="G110" s="12"/>
      <c r="H110" s="1" t="s">
        <v>41</v>
      </c>
    </row>
    <row r="111" s="1" customFormat="1" spans="1:8">
      <c r="A111" s="18"/>
      <c r="B111" s="29" t="s">
        <v>18</v>
      </c>
      <c r="C111" s="19"/>
      <c r="D111" s="20"/>
      <c r="E111" s="14">
        <v>87</v>
      </c>
      <c r="F111" s="17" t="s">
        <v>13</v>
      </c>
      <c r="G111" s="12">
        <v>33</v>
      </c>
      <c r="H111" s="1" t="s">
        <v>41</v>
      </c>
    </row>
    <row r="112" s="1" customFormat="1" spans="1:8">
      <c r="A112" s="18"/>
      <c r="B112" s="29" t="s">
        <v>18</v>
      </c>
      <c r="C112" s="19"/>
      <c r="D112" s="20"/>
      <c r="E112" s="14">
        <v>87</v>
      </c>
      <c r="F112" s="17" t="s">
        <v>11</v>
      </c>
      <c r="G112" s="12">
        <v>32</v>
      </c>
      <c r="H112" s="1" t="s">
        <v>41</v>
      </c>
    </row>
    <row r="113" s="1" customFormat="1" spans="1:8">
      <c r="A113" s="18"/>
      <c r="B113" s="29" t="s">
        <v>18</v>
      </c>
      <c r="C113" s="19"/>
      <c r="D113" s="20"/>
      <c r="E113" s="14">
        <v>95</v>
      </c>
      <c r="F113" s="17" t="s">
        <v>11</v>
      </c>
      <c r="G113" s="12">
        <v>10</v>
      </c>
      <c r="H113" s="1" t="s">
        <v>41</v>
      </c>
    </row>
    <row r="114" s="1" customFormat="1" spans="1:8">
      <c r="A114" s="18"/>
      <c r="B114" s="29" t="s">
        <v>18</v>
      </c>
      <c r="C114" s="19"/>
      <c r="D114" s="20"/>
      <c r="E114" s="14">
        <v>95</v>
      </c>
      <c r="F114" s="17" t="s">
        <v>13</v>
      </c>
      <c r="G114" s="12">
        <v>14</v>
      </c>
      <c r="H114" s="1" t="s">
        <v>41</v>
      </c>
    </row>
    <row r="115" s="1" customFormat="1" spans="1:8">
      <c r="A115" s="18"/>
      <c r="B115" s="29" t="s">
        <v>18</v>
      </c>
      <c r="C115" s="19"/>
      <c r="D115" s="20"/>
      <c r="E115" s="14">
        <v>102</v>
      </c>
      <c r="F115" s="17" t="s">
        <v>13</v>
      </c>
      <c r="G115" s="12">
        <v>24</v>
      </c>
      <c r="H115" s="1" t="s">
        <v>41</v>
      </c>
    </row>
    <row r="116" s="1" customFormat="1" spans="1:8">
      <c r="A116" s="18"/>
      <c r="B116" s="29" t="s">
        <v>18</v>
      </c>
      <c r="C116" s="19"/>
      <c r="D116" s="22"/>
      <c r="E116" s="14">
        <v>102</v>
      </c>
      <c r="F116" s="17" t="s">
        <v>11</v>
      </c>
      <c r="G116" s="12">
        <v>9</v>
      </c>
      <c r="H116" s="1" t="s">
        <v>41</v>
      </c>
    </row>
    <row r="117" s="1" customFormat="1" spans="1:8">
      <c r="A117" s="18"/>
      <c r="B117" s="29" t="s">
        <v>9</v>
      </c>
      <c r="C117" s="19"/>
      <c r="D117" s="20" t="s">
        <v>10</v>
      </c>
      <c r="E117" s="14">
        <v>20</v>
      </c>
      <c r="F117" s="17" t="s">
        <v>13</v>
      </c>
      <c r="G117" s="12">
        <v>32</v>
      </c>
      <c r="H117" s="1" t="s">
        <v>12</v>
      </c>
    </row>
    <row r="118" s="1" customFormat="1" spans="1:8">
      <c r="A118" s="18"/>
      <c r="B118" s="29" t="s">
        <v>9</v>
      </c>
      <c r="C118" s="19"/>
      <c r="D118" s="20"/>
      <c r="E118" s="14">
        <v>20</v>
      </c>
      <c r="F118" s="17" t="s">
        <v>11</v>
      </c>
      <c r="G118" s="12">
        <v>14</v>
      </c>
      <c r="H118" s="1" t="s">
        <v>12</v>
      </c>
    </row>
    <row r="119" s="1" customFormat="1" spans="1:8">
      <c r="A119" s="18"/>
      <c r="B119" s="29" t="s">
        <v>9</v>
      </c>
      <c r="C119" s="19"/>
      <c r="D119" s="20"/>
      <c r="E119" s="14">
        <v>30</v>
      </c>
      <c r="F119" s="17" t="s">
        <v>13</v>
      </c>
      <c r="G119" s="12">
        <v>24</v>
      </c>
      <c r="H119" s="1" t="s">
        <v>12</v>
      </c>
    </row>
    <row r="120" s="1" customFormat="1" spans="1:8">
      <c r="A120" s="18"/>
      <c r="B120" s="29" t="s">
        <v>9</v>
      </c>
      <c r="C120" s="19"/>
      <c r="D120" s="20"/>
      <c r="E120" s="14">
        <v>30</v>
      </c>
      <c r="F120" s="17" t="s">
        <v>11</v>
      </c>
      <c r="G120" s="12">
        <v>10</v>
      </c>
      <c r="H120" s="1" t="s">
        <v>12</v>
      </c>
    </row>
    <row r="121" s="1" customFormat="1" spans="1:8">
      <c r="A121" s="18"/>
      <c r="B121" s="29" t="s">
        <v>14</v>
      </c>
      <c r="C121" s="19"/>
      <c r="D121" s="20"/>
      <c r="E121" s="14">
        <v>40</v>
      </c>
      <c r="F121" s="17" t="s">
        <v>13</v>
      </c>
      <c r="G121" s="12">
        <v>4</v>
      </c>
      <c r="H121" s="1" t="s">
        <v>59</v>
      </c>
    </row>
    <row r="122" s="1" customFormat="1" spans="1:8">
      <c r="A122" s="18"/>
      <c r="B122" s="29" t="s">
        <v>14</v>
      </c>
      <c r="C122" s="19"/>
      <c r="D122" s="20"/>
      <c r="E122" s="14">
        <v>40</v>
      </c>
      <c r="F122" s="17" t="s">
        <v>11</v>
      </c>
      <c r="G122" s="12">
        <v>9</v>
      </c>
      <c r="H122" s="1" t="s">
        <v>59</v>
      </c>
    </row>
    <row r="123" s="1" customFormat="1" spans="1:8">
      <c r="A123" s="18"/>
      <c r="B123" s="29" t="s">
        <v>14</v>
      </c>
      <c r="C123" s="19"/>
      <c r="D123" s="20"/>
      <c r="E123" s="14">
        <v>50</v>
      </c>
      <c r="F123" s="17" t="s">
        <v>13</v>
      </c>
      <c r="G123" s="12">
        <v>13</v>
      </c>
      <c r="H123" s="1" t="s">
        <v>59</v>
      </c>
    </row>
    <row r="124" s="1" customFormat="1" spans="1:8">
      <c r="A124" s="18"/>
      <c r="B124" s="29" t="s">
        <v>14</v>
      </c>
      <c r="C124" s="19"/>
      <c r="D124" s="20"/>
      <c r="E124" s="14">
        <v>50</v>
      </c>
      <c r="F124" s="17" t="s">
        <v>11</v>
      </c>
      <c r="G124" s="12">
        <v>18</v>
      </c>
      <c r="H124" s="1" t="s">
        <v>59</v>
      </c>
    </row>
    <row r="125" s="1" customFormat="1" spans="1:8">
      <c r="A125" s="18"/>
      <c r="B125" s="29" t="s">
        <v>16</v>
      </c>
      <c r="C125" s="19"/>
      <c r="D125" s="20"/>
      <c r="E125" s="14">
        <v>55</v>
      </c>
      <c r="F125" s="17" t="s">
        <v>11</v>
      </c>
      <c r="G125" s="12">
        <v>28</v>
      </c>
      <c r="H125" s="1" t="s">
        <v>38</v>
      </c>
    </row>
    <row r="126" s="1" customFormat="1" spans="1:8">
      <c r="A126" s="18"/>
      <c r="B126" s="29" t="s">
        <v>16</v>
      </c>
      <c r="C126" s="19"/>
      <c r="D126" s="20"/>
      <c r="E126" s="14">
        <v>55</v>
      </c>
      <c r="F126" s="17" t="s">
        <v>13</v>
      </c>
      <c r="G126" s="12">
        <v>10</v>
      </c>
      <c r="H126" s="1" t="s">
        <v>38</v>
      </c>
    </row>
    <row r="127" s="1" customFormat="1" spans="1:8">
      <c r="A127" s="18"/>
      <c r="B127" s="29" t="s">
        <v>16</v>
      </c>
      <c r="C127" s="19"/>
      <c r="D127" s="20"/>
      <c r="E127" s="14">
        <v>65</v>
      </c>
      <c r="F127" s="17" t="s">
        <v>13</v>
      </c>
      <c r="G127" s="12">
        <v>25</v>
      </c>
      <c r="H127" s="1" t="s">
        <v>38</v>
      </c>
    </row>
    <row r="128" s="1" customFormat="1" spans="1:8">
      <c r="A128" s="18"/>
      <c r="B128" s="29" t="s">
        <v>16</v>
      </c>
      <c r="C128" s="19"/>
      <c r="D128" s="20"/>
      <c r="E128" s="14">
        <v>65</v>
      </c>
      <c r="F128" s="17" t="s">
        <v>11</v>
      </c>
      <c r="G128" s="12"/>
      <c r="H128" s="1" t="s">
        <v>38</v>
      </c>
    </row>
    <row r="129" s="1" customFormat="1" spans="1:8">
      <c r="A129" s="18"/>
      <c r="B129" s="29" t="s">
        <v>18</v>
      </c>
      <c r="C129" s="19"/>
      <c r="D129" s="20"/>
      <c r="E129" s="14">
        <v>65</v>
      </c>
      <c r="F129" s="17" t="s">
        <v>11</v>
      </c>
      <c r="G129" s="12">
        <v>12</v>
      </c>
      <c r="H129" s="1" t="s">
        <v>19</v>
      </c>
    </row>
    <row r="130" s="1" customFormat="1" spans="1:8">
      <c r="A130" s="18"/>
      <c r="B130" s="29" t="s">
        <v>18</v>
      </c>
      <c r="C130" s="19"/>
      <c r="D130" s="20"/>
      <c r="E130" s="14">
        <v>65</v>
      </c>
      <c r="F130" s="17" t="s">
        <v>13</v>
      </c>
      <c r="G130" s="12">
        <v>23</v>
      </c>
      <c r="H130" s="1" t="s">
        <v>19</v>
      </c>
    </row>
    <row r="131" s="1" customFormat="1" spans="1:8">
      <c r="A131" s="18"/>
      <c r="B131" s="29" t="s">
        <v>18</v>
      </c>
      <c r="C131" s="19"/>
      <c r="D131" s="20"/>
      <c r="E131" s="14">
        <v>70</v>
      </c>
      <c r="F131" s="17" t="s">
        <v>11</v>
      </c>
      <c r="G131" s="12"/>
      <c r="H131" s="1" t="s">
        <v>19</v>
      </c>
    </row>
    <row r="132" s="1" customFormat="1" spans="1:8">
      <c r="A132" s="18"/>
      <c r="B132" s="29" t="s">
        <v>18</v>
      </c>
      <c r="C132" s="19"/>
      <c r="D132" s="20"/>
      <c r="E132" s="14">
        <v>70</v>
      </c>
      <c r="F132" s="17" t="s">
        <v>13</v>
      </c>
      <c r="G132" s="12">
        <v>47</v>
      </c>
      <c r="H132" s="1" t="s">
        <v>19</v>
      </c>
    </row>
    <row r="133" s="1" customFormat="1" spans="1:8">
      <c r="A133" s="18"/>
      <c r="B133" s="29" t="s">
        <v>18</v>
      </c>
      <c r="C133" s="19"/>
      <c r="D133" s="20"/>
      <c r="E133" s="14">
        <v>77</v>
      </c>
      <c r="F133" s="17" t="s">
        <v>13</v>
      </c>
      <c r="G133" s="12"/>
      <c r="H133" s="1" t="s">
        <v>41</v>
      </c>
    </row>
    <row r="134" s="1" customFormat="1" spans="1:8">
      <c r="A134" s="18"/>
      <c r="B134" s="29" t="s">
        <v>18</v>
      </c>
      <c r="C134" s="19"/>
      <c r="D134" s="20"/>
      <c r="E134" s="14">
        <v>77</v>
      </c>
      <c r="F134" s="17" t="s">
        <v>11</v>
      </c>
      <c r="G134" s="12"/>
      <c r="H134" s="1" t="s">
        <v>41</v>
      </c>
    </row>
    <row r="135" s="1" customFormat="1" spans="1:8">
      <c r="A135" s="18"/>
      <c r="B135" s="29" t="s">
        <v>18</v>
      </c>
      <c r="C135" s="19"/>
      <c r="D135" s="20"/>
      <c r="E135" s="14">
        <v>87</v>
      </c>
      <c r="F135" s="17" t="s">
        <v>11</v>
      </c>
      <c r="G135" s="12">
        <v>13</v>
      </c>
      <c r="H135" s="1" t="s">
        <v>39</v>
      </c>
    </row>
    <row r="136" s="1" customFormat="1" spans="1:8">
      <c r="A136" s="18"/>
      <c r="B136" s="29" t="s">
        <v>18</v>
      </c>
      <c r="C136" s="19"/>
      <c r="D136" s="20"/>
      <c r="E136" s="14">
        <v>87</v>
      </c>
      <c r="F136" s="17" t="s">
        <v>13</v>
      </c>
      <c r="G136" s="12">
        <v>33</v>
      </c>
      <c r="H136" s="1" t="s">
        <v>41</v>
      </c>
    </row>
    <row r="137" s="1" customFormat="1" spans="1:8">
      <c r="A137" s="18"/>
      <c r="B137" s="29" t="s">
        <v>18</v>
      </c>
      <c r="C137" s="19"/>
      <c r="D137" s="20"/>
      <c r="E137" s="14">
        <v>95</v>
      </c>
      <c r="F137" s="17" t="s">
        <v>11</v>
      </c>
      <c r="G137" s="12">
        <v>10</v>
      </c>
      <c r="H137" s="1" t="s">
        <v>41</v>
      </c>
    </row>
    <row r="138" s="1" customFormat="1" spans="1:8">
      <c r="A138" s="18"/>
      <c r="B138" s="29" t="s">
        <v>18</v>
      </c>
      <c r="C138" s="19"/>
      <c r="D138" s="20"/>
      <c r="E138" s="14">
        <v>95</v>
      </c>
      <c r="F138" s="17" t="s">
        <v>13</v>
      </c>
      <c r="G138" s="12">
        <v>13</v>
      </c>
      <c r="H138" s="1" t="s">
        <v>41</v>
      </c>
    </row>
    <row r="139" s="1" customFormat="1" spans="1:8">
      <c r="A139" s="18"/>
      <c r="B139" s="29" t="s">
        <v>18</v>
      </c>
      <c r="C139" s="19"/>
      <c r="D139" s="20"/>
      <c r="E139" s="14">
        <v>102</v>
      </c>
      <c r="F139" s="17" t="s">
        <v>11</v>
      </c>
      <c r="G139" s="12">
        <v>8</v>
      </c>
      <c r="H139" s="1" t="s">
        <v>41</v>
      </c>
    </row>
    <row r="140" s="1" customFormat="1" spans="1:8">
      <c r="A140" s="23"/>
      <c r="B140" s="29" t="s">
        <v>18</v>
      </c>
      <c r="C140" s="21"/>
      <c r="D140" s="22"/>
      <c r="E140" s="14">
        <v>102</v>
      </c>
      <c r="F140" s="17" t="s">
        <v>13</v>
      </c>
      <c r="G140" s="12">
        <v>17</v>
      </c>
      <c r="H140" s="1" t="s">
        <v>41</v>
      </c>
    </row>
    <row r="141" s="1" customFormat="1" ht="18" spans="1:7">
      <c r="A141" s="23"/>
      <c r="B141" s="14"/>
      <c r="C141" s="21"/>
      <c r="D141" s="22"/>
      <c r="E141" s="14"/>
      <c r="F141" s="17"/>
      <c r="G141" s="12"/>
    </row>
    <row r="142" s="1" customFormat="1" ht="18" spans="1:8">
      <c r="A142" s="18" t="s">
        <v>60</v>
      </c>
      <c r="B142" s="14" t="s">
        <v>18</v>
      </c>
      <c r="C142" s="21"/>
      <c r="D142" s="30" t="s">
        <v>10</v>
      </c>
      <c r="E142" s="17">
        <v>77</v>
      </c>
      <c r="F142" s="17" t="s">
        <v>11</v>
      </c>
      <c r="G142" s="12"/>
      <c r="H142" s="1" t="s">
        <v>41</v>
      </c>
    </row>
    <row r="143" s="1" customFormat="1" ht="18" spans="1:8">
      <c r="A143" s="18"/>
      <c r="B143" s="14" t="s">
        <v>18</v>
      </c>
      <c r="C143" s="21"/>
      <c r="D143" s="31"/>
      <c r="E143" s="17">
        <v>77</v>
      </c>
      <c r="F143" s="17" t="s">
        <v>13</v>
      </c>
      <c r="G143" s="12"/>
      <c r="H143" s="1" t="s">
        <v>41</v>
      </c>
    </row>
    <row r="144" s="1" customFormat="1" ht="18" spans="1:8">
      <c r="A144" s="18"/>
      <c r="B144" s="14" t="s">
        <v>18</v>
      </c>
      <c r="C144" s="21"/>
      <c r="D144" s="31"/>
      <c r="E144" s="17">
        <v>87</v>
      </c>
      <c r="F144" s="17" t="s">
        <v>13</v>
      </c>
      <c r="G144" s="12">
        <v>26</v>
      </c>
      <c r="H144" s="1" t="s">
        <v>41</v>
      </c>
    </row>
    <row r="145" s="1" customFormat="1" ht="18" spans="1:8">
      <c r="A145" s="18"/>
      <c r="B145" s="14" t="s">
        <v>18</v>
      </c>
      <c r="C145" s="21"/>
      <c r="D145" s="32"/>
      <c r="E145" s="17">
        <v>87</v>
      </c>
      <c r="F145" s="17" t="s">
        <v>11</v>
      </c>
      <c r="G145" s="12">
        <v>4</v>
      </c>
      <c r="H145" s="1" t="s">
        <v>41</v>
      </c>
    </row>
    <row r="146" s="1" customFormat="1" ht="18" spans="1:8">
      <c r="A146" s="18"/>
      <c r="B146" s="14" t="s">
        <v>18</v>
      </c>
      <c r="C146" s="21"/>
      <c r="D146" s="20" t="s">
        <v>20</v>
      </c>
      <c r="E146" s="14">
        <v>77</v>
      </c>
      <c r="F146" s="17" t="s">
        <v>13</v>
      </c>
      <c r="G146" s="12">
        <v>16</v>
      </c>
      <c r="H146" s="1" t="s">
        <v>41</v>
      </c>
    </row>
    <row r="147" s="1" customFormat="1" ht="18" spans="1:8">
      <c r="A147" s="18"/>
      <c r="B147" s="14" t="s">
        <v>18</v>
      </c>
      <c r="C147" s="21"/>
      <c r="D147" s="20"/>
      <c r="E147" s="14">
        <v>87</v>
      </c>
      <c r="F147" s="17" t="s">
        <v>13</v>
      </c>
      <c r="G147" s="12">
        <v>12</v>
      </c>
      <c r="H147" s="1" t="s">
        <v>41</v>
      </c>
    </row>
    <row r="148" s="1" customFormat="1" ht="18" spans="1:8">
      <c r="A148" s="23"/>
      <c r="B148" s="14" t="s">
        <v>18</v>
      </c>
      <c r="C148" s="21"/>
      <c r="D148" s="22"/>
      <c r="E148" s="14">
        <v>87</v>
      </c>
      <c r="F148" s="17" t="s">
        <v>11</v>
      </c>
      <c r="G148" s="12">
        <v>8</v>
      </c>
      <c r="H148" s="1" t="s">
        <v>41</v>
      </c>
    </row>
    <row r="149" s="1" customFormat="1" ht="18" spans="1:8">
      <c r="A149" s="18" t="s">
        <v>61</v>
      </c>
      <c r="B149" s="14" t="s">
        <v>16</v>
      </c>
      <c r="C149" s="21"/>
      <c r="D149" s="31" t="s">
        <v>20</v>
      </c>
      <c r="E149" s="12">
        <v>55</v>
      </c>
      <c r="F149" s="17" t="s">
        <v>11</v>
      </c>
      <c r="G149" s="12">
        <v>22</v>
      </c>
      <c r="H149" s="1" t="s">
        <v>49</v>
      </c>
    </row>
    <row r="150" s="1" customFormat="1" ht="18" spans="1:8">
      <c r="A150" s="18"/>
      <c r="B150" s="14" t="s">
        <v>16</v>
      </c>
      <c r="C150" s="21"/>
      <c r="D150" s="31"/>
      <c r="E150" s="12">
        <v>55</v>
      </c>
      <c r="F150" s="17" t="s">
        <v>13</v>
      </c>
      <c r="G150" s="12">
        <v>19</v>
      </c>
      <c r="H150" s="1" t="s">
        <v>49</v>
      </c>
    </row>
    <row r="151" s="1" customFormat="1" ht="18" spans="1:8">
      <c r="A151" s="18"/>
      <c r="B151" s="14" t="s">
        <v>18</v>
      </c>
      <c r="C151" s="21"/>
      <c r="D151" s="31"/>
      <c r="E151" s="12">
        <v>65</v>
      </c>
      <c r="F151" s="17" t="s">
        <v>11</v>
      </c>
      <c r="G151" s="12">
        <v>13</v>
      </c>
      <c r="H151" s="1" t="s">
        <v>19</v>
      </c>
    </row>
    <row r="152" s="1" customFormat="1" ht="18" spans="1:8">
      <c r="A152" s="18"/>
      <c r="B152" s="14" t="s">
        <v>18</v>
      </c>
      <c r="C152" s="21"/>
      <c r="D152" s="31"/>
      <c r="E152" s="12">
        <v>70</v>
      </c>
      <c r="F152" s="17" t="s">
        <v>11</v>
      </c>
      <c r="G152" s="12">
        <v>16</v>
      </c>
      <c r="H152" s="1" t="s">
        <v>19</v>
      </c>
    </row>
    <row r="153" s="1" customFormat="1" ht="18" spans="1:8">
      <c r="A153" s="18"/>
      <c r="B153" s="14" t="s">
        <v>18</v>
      </c>
      <c r="C153" s="33"/>
      <c r="D153" s="31"/>
      <c r="E153" s="12">
        <v>70</v>
      </c>
      <c r="F153" s="17" t="s">
        <v>13</v>
      </c>
      <c r="G153" s="12">
        <v>20</v>
      </c>
      <c r="H153" s="1" t="s">
        <v>19</v>
      </c>
    </row>
    <row r="154" s="1" customFormat="1" ht="18" spans="1:8">
      <c r="A154" s="18"/>
      <c r="B154" s="14" t="s">
        <v>18</v>
      </c>
      <c r="C154" s="33"/>
      <c r="D154" s="31"/>
      <c r="E154" s="12">
        <v>77</v>
      </c>
      <c r="F154" s="17" t="s">
        <v>13</v>
      </c>
      <c r="G154" s="12">
        <v>6</v>
      </c>
      <c r="H154" s="1" t="s">
        <v>41</v>
      </c>
    </row>
    <row r="155" s="1" customFormat="1" ht="18" spans="1:8">
      <c r="A155" s="18"/>
      <c r="B155" s="14" t="s">
        <v>18</v>
      </c>
      <c r="C155" s="33"/>
      <c r="D155" s="31"/>
      <c r="E155" s="14">
        <v>77</v>
      </c>
      <c r="F155" s="17" t="s">
        <v>11</v>
      </c>
      <c r="G155" s="12">
        <v>20</v>
      </c>
      <c r="H155" s="1" t="s">
        <v>41</v>
      </c>
    </row>
    <row r="156" s="1" customFormat="1" ht="18" spans="1:8">
      <c r="A156" s="18"/>
      <c r="B156" s="14" t="s">
        <v>18</v>
      </c>
      <c r="C156" s="33"/>
      <c r="D156" s="31"/>
      <c r="E156" s="14">
        <v>87</v>
      </c>
      <c r="F156" s="17" t="s">
        <v>13</v>
      </c>
      <c r="G156" s="12">
        <v>33</v>
      </c>
      <c r="H156" s="1" t="s">
        <v>41</v>
      </c>
    </row>
    <row r="157" s="1" customFormat="1" ht="18" spans="1:8">
      <c r="A157" s="18"/>
      <c r="B157" s="14" t="s">
        <v>18</v>
      </c>
      <c r="C157" s="33"/>
      <c r="D157" s="31"/>
      <c r="E157" s="14">
        <v>87</v>
      </c>
      <c r="F157" s="17" t="s">
        <v>11</v>
      </c>
      <c r="G157" s="12">
        <v>14</v>
      </c>
      <c r="H157" s="1" t="s">
        <v>41</v>
      </c>
    </row>
    <row r="158" s="1" customFormat="1" ht="18" spans="1:8">
      <c r="A158" s="18"/>
      <c r="B158" s="14" t="s">
        <v>18</v>
      </c>
      <c r="C158" s="33"/>
      <c r="D158" s="31"/>
      <c r="E158" s="14">
        <v>95</v>
      </c>
      <c r="F158" s="17" t="s">
        <v>11</v>
      </c>
      <c r="G158" s="12">
        <v>1</v>
      </c>
      <c r="H158" s="1" t="s">
        <v>39</v>
      </c>
    </row>
    <row r="159" s="1" customFormat="1" ht="18" spans="1:8">
      <c r="A159" s="18"/>
      <c r="B159" s="14" t="s">
        <v>16</v>
      </c>
      <c r="C159" s="33"/>
      <c r="D159" s="16" t="s">
        <v>10</v>
      </c>
      <c r="E159" s="14">
        <v>55</v>
      </c>
      <c r="F159" s="17" t="s">
        <v>13</v>
      </c>
      <c r="G159" s="12">
        <v>8</v>
      </c>
      <c r="H159" s="1" t="s">
        <v>38</v>
      </c>
    </row>
    <row r="160" s="1" customFormat="1" ht="18" spans="1:8">
      <c r="A160" s="18"/>
      <c r="B160" s="14" t="s">
        <v>16</v>
      </c>
      <c r="C160" s="33"/>
      <c r="D160" s="20"/>
      <c r="E160" s="14">
        <v>55</v>
      </c>
      <c r="F160" s="17" t="s">
        <v>11</v>
      </c>
      <c r="G160" s="12">
        <v>29</v>
      </c>
      <c r="H160" s="1" t="s">
        <v>38</v>
      </c>
    </row>
    <row r="161" s="1" customFormat="1" ht="18" spans="1:8">
      <c r="A161" s="18"/>
      <c r="B161" s="14" t="s">
        <v>18</v>
      </c>
      <c r="C161" s="33"/>
      <c r="D161" s="20"/>
      <c r="E161" s="14">
        <v>65</v>
      </c>
      <c r="F161" s="17" t="s">
        <v>11</v>
      </c>
      <c r="G161" s="12"/>
      <c r="H161" s="1" t="s">
        <v>62</v>
      </c>
    </row>
    <row r="162" s="1" customFormat="1" ht="18" spans="1:8">
      <c r="A162" s="18"/>
      <c r="B162" s="14" t="s">
        <v>18</v>
      </c>
      <c r="C162" s="33"/>
      <c r="D162" s="20"/>
      <c r="E162" s="14">
        <v>65</v>
      </c>
      <c r="F162" s="17" t="s">
        <v>13</v>
      </c>
      <c r="G162" s="12"/>
      <c r="H162" s="1" t="s">
        <v>62</v>
      </c>
    </row>
    <row r="163" s="1" customFormat="1" ht="18" spans="1:8">
      <c r="A163" s="18"/>
      <c r="B163" s="14" t="s">
        <v>18</v>
      </c>
      <c r="C163" s="33"/>
      <c r="D163" s="20"/>
      <c r="E163" s="14">
        <v>70</v>
      </c>
      <c r="F163" s="17" t="s">
        <v>13</v>
      </c>
      <c r="G163" s="12"/>
      <c r="H163" s="1" t="s">
        <v>62</v>
      </c>
    </row>
    <row r="164" s="1" customFormat="1" ht="18" spans="1:8">
      <c r="A164" s="18"/>
      <c r="B164" s="14" t="s">
        <v>18</v>
      </c>
      <c r="C164" s="33"/>
      <c r="D164" s="20"/>
      <c r="E164" s="14">
        <v>70</v>
      </c>
      <c r="F164" s="17" t="s">
        <v>11</v>
      </c>
      <c r="G164" s="12">
        <v>18</v>
      </c>
      <c r="H164" s="1" t="s">
        <v>19</v>
      </c>
    </row>
    <row r="165" s="1" customFormat="1" ht="18" spans="1:8">
      <c r="A165" s="18"/>
      <c r="B165" s="14" t="s">
        <v>18</v>
      </c>
      <c r="C165" s="33"/>
      <c r="D165" s="20"/>
      <c r="E165" s="14">
        <v>77</v>
      </c>
      <c r="F165" s="17" t="s">
        <v>13</v>
      </c>
      <c r="G165" s="12"/>
      <c r="H165" s="1" t="s">
        <v>41</v>
      </c>
    </row>
    <row r="166" s="1" customFormat="1" ht="18" spans="1:8">
      <c r="A166" s="18"/>
      <c r="B166" s="14" t="s">
        <v>18</v>
      </c>
      <c r="C166" s="33"/>
      <c r="D166" s="20"/>
      <c r="E166" s="14">
        <v>87</v>
      </c>
      <c r="F166" s="17" t="s">
        <v>13</v>
      </c>
      <c r="G166" s="12">
        <v>28</v>
      </c>
      <c r="H166" s="1" t="s">
        <v>41</v>
      </c>
    </row>
    <row r="167" s="1" customFormat="1" ht="18" spans="1:8">
      <c r="A167" s="18"/>
      <c r="B167" s="14" t="s">
        <v>18</v>
      </c>
      <c r="C167" s="33"/>
      <c r="D167" s="20"/>
      <c r="E167" s="14">
        <v>87</v>
      </c>
      <c r="F167" s="17" t="s">
        <v>11</v>
      </c>
      <c r="G167" s="12">
        <v>45</v>
      </c>
      <c r="H167" s="1" t="s">
        <v>41</v>
      </c>
    </row>
    <row r="168" s="1" customFormat="1" ht="18" spans="1:8">
      <c r="A168" s="23"/>
      <c r="B168" s="14" t="s">
        <v>18</v>
      </c>
      <c r="C168" s="33"/>
      <c r="D168" s="22"/>
      <c r="E168" s="14">
        <v>95</v>
      </c>
      <c r="F168" s="17" t="s">
        <v>13</v>
      </c>
      <c r="G168" s="12"/>
      <c r="H168" s="1" t="s">
        <v>39</v>
      </c>
    </row>
    <row r="169" s="1" customFormat="1" spans="1:8">
      <c r="A169" s="16" t="s">
        <v>55</v>
      </c>
      <c r="B169" s="29" t="s">
        <v>33</v>
      </c>
      <c r="C169" s="15" t="str">
        <f>_xlfn.DISPIMG("ID_9335CB35113E45F5BBE6E519174924F5",1)</f>
        <v>=DISPIMG("ID_9335CB35113E45F5BBE6E519174924F5",1)</v>
      </c>
      <c r="D169" s="16" t="s">
        <v>56</v>
      </c>
      <c r="E169" s="12">
        <v>55</v>
      </c>
      <c r="F169" s="17" t="s">
        <v>13</v>
      </c>
      <c r="G169" s="12">
        <v>23</v>
      </c>
      <c r="H169" s="1" t="s">
        <v>38</v>
      </c>
    </row>
    <row r="170" s="1" customFormat="1" spans="1:8">
      <c r="A170" s="20"/>
      <c r="B170" s="29" t="s">
        <v>33</v>
      </c>
      <c r="C170" s="19"/>
      <c r="D170" s="20"/>
      <c r="E170" s="12">
        <v>55</v>
      </c>
      <c r="F170" s="17" t="s">
        <v>11</v>
      </c>
      <c r="G170" s="12">
        <v>25</v>
      </c>
      <c r="H170" s="1" t="s">
        <v>38</v>
      </c>
    </row>
    <row r="171" s="1" customFormat="1" spans="1:8">
      <c r="A171" s="20"/>
      <c r="B171" s="29" t="s">
        <v>18</v>
      </c>
      <c r="C171" s="19"/>
      <c r="D171" s="20"/>
      <c r="E171" s="12">
        <v>65</v>
      </c>
      <c r="F171" s="17" t="s">
        <v>11</v>
      </c>
      <c r="G171" s="12">
        <v>6</v>
      </c>
      <c r="H171" s="1" t="s">
        <v>19</v>
      </c>
    </row>
    <row r="172" s="1" customFormat="1" spans="1:8">
      <c r="A172" s="20"/>
      <c r="B172" s="29" t="s">
        <v>18</v>
      </c>
      <c r="C172" s="19"/>
      <c r="D172" s="20"/>
      <c r="E172" s="12">
        <v>65</v>
      </c>
      <c r="F172" s="17" t="s">
        <v>13</v>
      </c>
      <c r="G172" s="12">
        <v>50</v>
      </c>
      <c r="H172" s="1" t="s">
        <v>19</v>
      </c>
    </row>
    <row r="173" s="1" customFormat="1" spans="1:8">
      <c r="A173" s="20"/>
      <c r="B173" s="29" t="s">
        <v>18</v>
      </c>
      <c r="C173" s="19"/>
      <c r="D173" s="20"/>
      <c r="E173" s="12">
        <v>70</v>
      </c>
      <c r="F173" s="17" t="s">
        <v>11</v>
      </c>
      <c r="G173" s="12">
        <v>4</v>
      </c>
      <c r="H173" s="1" t="s">
        <v>19</v>
      </c>
    </row>
    <row r="174" s="1" customFormat="1" spans="1:8">
      <c r="A174" s="20"/>
      <c r="B174" s="29" t="s">
        <v>18</v>
      </c>
      <c r="C174" s="19"/>
      <c r="D174" s="20"/>
      <c r="E174" s="12">
        <v>70</v>
      </c>
      <c r="F174" s="17" t="s">
        <v>13</v>
      </c>
      <c r="G174" s="12">
        <v>32</v>
      </c>
      <c r="H174" s="1" t="s">
        <v>19</v>
      </c>
    </row>
    <row r="175" s="1" customFormat="1" spans="1:8">
      <c r="A175" s="20"/>
      <c r="B175" s="29" t="s">
        <v>18</v>
      </c>
      <c r="C175" s="19"/>
      <c r="D175" s="20"/>
      <c r="E175" s="12">
        <v>70</v>
      </c>
      <c r="F175" s="17" t="s">
        <v>11</v>
      </c>
      <c r="G175" s="12"/>
      <c r="H175" s="1" t="s">
        <v>39</v>
      </c>
    </row>
    <row r="176" s="1" customFormat="1" spans="1:8">
      <c r="A176" s="20"/>
      <c r="B176" s="29" t="s">
        <v>18</v>
      </c>
      <c r="C176" s="19"/>
      <c r="D176" s="20"/>
      <c r="E176" s="12">
        <v>70</v>
      </c>
      <c r="F176" s="17" t="s">
        <v>13</v>
      </c>
      <c r="G176" s="12">
        <v>4</v>
      </c>
      <c r="H176" s="1" t="s">
        <v>39</v>
      </c>
    </row>
    <row r="177" s="1" customFormat="1" spans="1:8">
      <c r="A177" s="20"/>
      <c r="B177" s="29" t="s">
        <v>18</v>
      </c>
      <c r="C177" s="19"/>
      <c r="D177" s="20"/>
      <c r="E177" s="12">
        <v>75</v>
      </c>
      <c r="F177" s="17" t="s">
        <v>13</v>
      </c>
      <c r="G177" s="12">
        <v>7</v>
      </c>
      <c r="H177" s="1" t="s">
        <v>41</v>
      </c>
    </row>
    <row r="178" s="1" customFormat="1" spans="1:8">
      <c r="A178" s="20"/>
      <c r="B178" s="29" t="s">
        <v>18</v>
      </c>
      <c r="C178" s="19"/>
      <c r="D178" s="20"/>
      <c r="E178" s="12">
        <v>75</v>
      </c>
      <c r="F178" s="17" t="s">
        <v>11</v>
      </c>
      <c r="G178" s="12"/>
      <c r="H178" s="1" t="s">
        <v>41</v>
      </c>
    </row>
    <row r="179" s="1" customFormat="1" spans="1:8">
      <c r="A179" s="20"/>
      <c r="B179" s="29" t="s">
        <v>18</v>
      </c>
      <c r="C179" s="19"/>
      <c r="D179" s="20"/>
      <c r="E179" s="12">
        <v>80</v>
      </c>
      <c r="F179" s="17" t="s">
        <v>13</v>
      </c>
      <c r="G179" s="12">
        <v>31</v>
      </c>
      <c r="H179" s="1" t="s">
        <v>41</v>
      </c>
    </row>
    <row r="180" s="1" customFormat="1" spans="1:8">
      <c r="A180" s="20"/>
      <c r="B180" s="29" t="s">
        <v>18</v>
      </c>
      <c r="C180" s="19"/>
      <c r="D180" s="20"/>
      <c r="E180" s="12">
        <v>80</v>
      </c>
      <c r="F180" s="17" t="s">
        <v>11</v>
      </c>
      <c r="G180" s="12">
        <v>25</v>
      </c>
      <c r="H180" s="1" t="s">
        <v>41</v>
      </c>
    </row>
    <row r="181" s="1" customFormat="1" spans="1:8">
      <c r="A181" s="20"/>
      <c r="B181" s="29" t="s">
        <v>18</v>
      </c>
      <c r="C181" s="19"/>
      <c r="D181" s="20"/>
      <c r="E181" s="12">
        <v>85</v>
      </c>
      <c r="F181" s="17" t="s">
        <v>13</v>
      </c>
      <c r="G181" s="12">
        <v>30</v>
      </c>
      <c r="H181" s="1" t="s">
        <v>41</v>
      </c>
    </row>
    <row r="182" s="1" customFormat="1" spans="1:8">
      <c r="A182" s="20"/>
      <c r="B182" s="29" t="s">
        <v>18</v>
      </c>
      <c r="C182" s="19"/>
      <c r="D182" s="20"/>
      <c r="E182" s="12">
        <v>85</v>
      </c>
      <c r="F182" s="17" t="s">
        <v>11</v>
      </c>
      <c r="G182" s="12">
        <v>8</v>
      </c>
      <c r="H182" s="1" t="s">
        <v>41</v>
      </c>
    </row>
    <row r="183" s="1" customFormat="1" spans="1:8">
      <c r="A183" s="20"/>
      <c r="B183" s="29" t="s">
        <v>18</v>
      </c>
      <c r="C183" s="19"/>
      <c r="D183" s="20"/>
      <c r="E183" s="12">
        <v>95</v>
      </c>
      <c r="F183" s="17" t="s">
        <v>13</v>
      </c>
      <c r="G183" s="12">
        <v>14</v>
      </c>
      <c r="H183" s="1" t="s">
        <v>41</v>
      </c>
    </row>
    <row r="184" s="1" customFormat="1" spans="1:8">
      <c r="A184" s="20"/>
      <c r="B184" s="29" t="s">
        <v>18</v>
      </c>
      <c r="C184" s="19"/>
      <c r="D184" s="20"/>
      <c r="E184" s="12">
        <v>95</v>
      </c>
      <c r="F184" s="17" t="s">
        <v>11</v>
      </c>
      <c r="G184" s="12">
        <v>2</v>
      </c>
      <c r="H184" s="1" t="s">
        <v>41</v>
      </c>
    </row>
    <row r="185" s="1" customFormat="1" spans="1:8">
      <c r="A185" s="20"/>
      <c r="B185" s="29" t="s">
        <v>18</v>
      </c>
      <c r="C185" s="19"/>
      <c r="D185" s="20"/>
      <c r="E185" s="12">
        <v>100</v>
      </c>
      <c r="F185" s="17" t="s">
        <v>11</v>
      </c>
      <c r="G185" s="12">
        <v>6</v>
      </c>
      <c r="H185" s="1" t="s">
        <v>41</v>
      </c>
    </row>
    <row r="186" s="1" customFormat="1" spans="1:8">
      <c r="A186" s="20"/>
      <c r="B186" s="29" t="s">
        <v>18</v>
      </c>
      <c r="C186" s="19"/>
      <c r="D186" s="22"/>
      <c r="E186" s="12">
        <v>100</v>
      </c>
      <c r="F186" s="17" t="s">
        <v>13</v>
      </c>
      <c r="G186" s="12">
        <v>10</v>
      </c>
      <c r="H186" s="1" t="s">
        <v>41</v>
      </c>
    </row>
    <row r="187" s="1" customFormat="1" spans="1:8">
      <c r="A187" s="20"/>
      <c r="B187" s="29" t="s">
        <v>33</v>
      </c>
      <c r="C187" s="19"/>
      <c r="D187" s="16" t="s">
        <v>57</v>
      </c>
      <c r="E187" s="12">
        <v>55</v>
      </c>
      <c r="F187" s="17" t="s">
        <v>13</v>
      </c>
      <c r="G187" s="12">
        <v>24</v>
      </c>
      <c r="H187" s="1" t="s">
        <v>49</v>
      </c>
    </row>
    <row r="188" s="1" customFormat="1" spans="1:8">
      <c r="A188" s="20"/>
      <c r="B188" s="29" t="s">
        <v>33</v>
      </c>
      <c r="C188" s="19"/>
      <c r="D188" s="20"/>
      <c r="E188" s="12">
        <v>55</v>
      </c>
      <c r="F188" s="17" t="s">
        <v>11</v>
      </c>
      <c r="G188" s="12">
        <v>11</v>
      </c>
      <c r="H188" s="1" t="s">
        <v>49</v>
      </c>
    </row>
    <row r="189" s="1" customFormat="1" spans="1:8">
      <c r="A189" s="20"/>
      <c r="B189" s="29" t="s">
        <v>18</v>
      </c>
      <c r="C189" s="19"/>
      <c r="D189" s="20"/>
      <c r="E189" s="12">
        <v>65</v>
      </c>
      <c r="F189" s="17" t="s">
        <v>11</v>
      </c>
      <c r="G189" s="12">
        <v>19</v>
      </c>
      <c r="H189" s="1" t="s">
        <v>19</v>
      </c>
    </row>
    <row r="190" s="1" customFormat="1" spans="1:8">
      <c r="A190" s="20"/>
      <c r="B190" s="29" t="s">
        <v>18</v>
      </c>
      <c r="C190" s="19"/>
      <c r="D190" s="20"/>
      <c r="E190" s="12">
        <v>65</v>
      </c>
      <c r="F190" s="17" t="s">
        <v>13</v>
      </c>
      <c r="G190" s="12">
        <v>18</v>
      </c>
      <c r="H190" s="1" t="s">
        <v>19</v>
      </c>
    </row>
    <row r="191" s="1" customFormat="1" ht="18" spans="1:8">
      <c r="A191" s="20"/>
      <c r="B191" s="29" t="s">
        <v>18</v>
      </c>
      <c r="C191" s="19"/>
      <c r="D191" s="20"/>
      <c r="E191" s="12">
        <v>70</v>
      </c>
      <c r="F191" s="17" t="s">
        <v>11</v>
      </c>
      <c r="G191" s="12">
        <v>17</v>
      </c>
      <c r="H191" s="1" t="s">
        <v>19</v>
      </c>
    </row>
    <row r="192" s="1" customFormat="1" ht="18" spans="1:8">
      <c r="A192" s="20"/>
      <c r="B192" s="29" t="s">
        <v>18</v>
      </c>
      <c r="C192" s="19"/>
      <c r="D192" s="20"/>
      <c r="E192" s="12">
        <v>70</v>
      </c>
      <c r="F192" s="17" t="s">
        <v>13</v>
      </c>
      <c r="G192" s="12">
        <v>10</v>
      </c>
      <c r="H192" s="1" t="s">
        <v>19</v>
      </c>
    </row>
    <row r="193" s="1" customFormat="1" ht="18" spans="1:8">
      <c r="A193" s="20"/>
      <c r="B193" s="29" t="s">
        <v>18</v>
      </c>
      <c r="C193" s="19"/>
      <c r="D193" s="20"/>
      <c r="E193" s="12">
        <v>70</v>
      </c>
      <c r="F193" s="17" t="s">
        <v>11</v>
      </c>
      <c r="G193" s="12">
        <v>3</v>
      </c>
      <c r="H193" s="1" t="s">
        <v>39</v>
      </c>
    </row>
    <row r="194" s="1" customFormat="1" ht="18" spans="1:8">
      <c r="A194" s="20"/>
      <c r="B194" s="29" t="s">
        <v>18</v>
      </c>
      <c r="C194" s="19"/>
      <c r="D194" s="20"/>
      <c r="E194" s="12">
        <v>70</v>
      </c>
      <c r="F194" s="17" t="s">
        <v>13</v>
      </c>
      <c r="G194" s="12">
        <v>3</v>
      </c>
      <c r="H194" s="1" t="s">
        <v>39</v>
      </c>
    </row>
    <row r="195" s="1" customFormat="1" ht="18" spans="1:8">
      <c r="A195" s="20"/>
      <c r="B195" s="29" t="s">
        <v>18</v>
      </c>
      <c r="C195" s="19"/>
      <c r="D195" s="20"/>
      <c r="E195" s="12">
        <v>75</v>
      </c>
      <c r="F195" s="17" t="s">
        <v>13</v>
      </c>
      <c r="G195" s="12">
        <v>43</v>
      </c>
      <c r="H195" s="1" t="s">
        <v>39</v>
      </c>
    </row>
    <row r="196" s="1" customFormat="1" ht="18" spans="1:8">
      <c r="A196" s="20"/>
      <c r="B196" s="29" t="s">
        <v>18</v>
      </c>
      <c r="C196" s="19"/>
      <c r="D196" s="20"/>
      <c r="E196" s="12">
        <v>75</v>
      </c>
      <c r="F196" s="17" t="s">
        <v>11</v>
      </c>
      <c r="G196" s="12">
        <v>21</v>
      </c>
      <c r="H196" s="1" t="s">
        <v>41</v>
      </c>
    </row>
    <row r="197" s="1" customFormat="1" ht="18" spans="1:8">
      <c r="A197" s="20"/>
      <c r="B197" s="29" t="s">
        <v>18</v>
      </c>
      <c r="C197" s="19"/>
      <c r="D197" s="20"/>
      <c r="E197" s="12">
        <v>80</v>
      </c>
      <c r="F197" s="17" t="s">
        <v>11</v>
      </c>
      <c r="G197" s="12">
        <v>16</v>
      </c>
      <c r="H197" s="1" t="s">
        <v>41</v>
      </c>
    </row>
    <row r="198" s="1" customFormat="1" ht="18" spans="1:8">
      <c r="A198" s="20"/>
      <c r="B198" s="29" t="s">
        <v>18</v>
      </c>
      <c r="C198" s="19"/>
      <c r="D198" s="20"/>
      <c r="E198" s="12">
        <v>80</v>
      </c>
      <c r="F198" s="17" t="s">
        <v>13</v>
      </c>
      <c r="G198" s="12">
        <v>10</v>
      </c>
      <c r="H198" s="1" t="s">
        <v>41</v>
      </c>
    </row>
    <row r="199" s="1" customFormat="1" ht="18" spans="1:8">
      <c r="A199" s="20"/>
      <c r="B199" s="29" t="s">
        <v>18</v>
      </c>
      <c r="C199" s="19"/>
      <c r="D199" s="20"/>
      <c r="E199" s="12">
        <v>85</v>
      </c>
      <c r="F199" s="17" t="s">
        <v>13</v>
      </c>
      <c r="G199" s="12">
        <v>38</v>
      </c>
      <c r="H199" s="1" t="s">
        <v>41</v>
      </c>
    </row>
    <row r="200" s="1" customFormat="1" ht="18" spans="1:8">
      <c r="A200" s="20"/>
      <c r="B200" s="29" t="s">
        <v>18</v>
      </c>
      <c r="C200" s="19"/>
      <c r="D200" s="20"/>
      <c r="E200" s="12">
        <v>85</v>
      </c>
      <c r="F200" s="17" t="s">
        <v>11</v>
      </c>
      <c r="G200" s="12">
        <v>28</v>
      </c>
      <c r="H200" s="1" t="s">
        <v>41</v>
      </c>
    </row>
    <row r="201" s="1" customFormat="1" ht="18" spans="1:8">
      <c r="A201" s="20"/>
      <c r="B201" s="29" t="s">
        <v>18</v>
      </c>
      <c r="C201" s="19"/>
      <c r="D201" s="20"/>
      <c r="E201" s="12">
        <v>95</v>
      </c>
      <c r="F201" s="17" t="s">
        <v>13</v>
      </c>
      <c r="G201" s="12">
        <v>8</v>
      </c>
      <c r="H201" s="1" t="s">
        <v>41</v>
      </c>
    </row>
    <row r="202" s="1" customFormat="1" ht="18" spans="1:8">
      <c r="A202" s="20"/>
      <c r="B202" s="29" t="s">
        <v>18</v>
      </c>
      <c r="C202" s="19"/>
      <c r="D202" s="20"/>
      <c r="E202" s="12">
        <v>95</v>
      </c>
      <c r="F202" s="17" t="s">
        <v>11</v>
      </c>
      <c r="G202" s="12">
        <v>7</v>
      </c>
      <c r="H202" s="1" t="s">
        <v>41</v>
      </c>
    </row>
    <row r="203" s="1" customFormat="1" ht="18" spans="1:8">
      <c r="A203" s="20"/>
      <c r="B203" s="29" t="s">
        <v>18</v>
      </c>
      <c r="C203" s="19"/>
      <c r="D203" s="20"/>
      <c r="E203" s="12">
        <v>100</v>
      </c>
      <c r="F203" s="17" t="s">
        <v>13</v>
      </c>
      <c r="G203" s="12">
        <v>2</v>
      </c>
      <c r="H203" s="1" t="s">
        <v>41</v>
      </c>
    </row>
    <row r="204" s="1" customFormat="1" ht="18" spans="1:8">
      <c r="A204" s="20"/>
      <c r="B204" s="29" t="s">
        <v>18</v>
      </c>
      <c r="C204" s="19"/>
      <c r="D204" s="22"/>
      <c r="E204" s="12">
        <v>100</v>
      </c>
      <c r="F204" s="17" t="s">
        <v>11</v>
      </c>
      <c r="G204" s="12">
        <v>8</v>
      </c>
      <c r="H204" s="1" t="s">
        <v>41</v>
      </c>
    </row>
    <row r="205" s="1" customFormat="1" spans="1:8">
      <c r="A205" s="34" t="s">
        <v>48</v>
      </c>
      <c r="B205" s="35" t="s">
        <v>16</v>
      </c>
      <c r="C205" s="36"/>
      <c r="D205" s="36" t="s">
        <v>20</v>
      </c>
      <c r="E205" s="36">
        <v>55</v>
      </c>
      <c r="F205" s="37" t="s">
        <v>11</v>
      </c>
      <c r="G205" s="12">
        <v>8</v>
      </c>
      <c r="H205" s="1" t="s">
        <v>49</v>
      </c>
    </row>
    <row r="206" s="1" customFormat="1" spans="1:8">
      <c r="A206" s="38"/>
      <c r="B206" s="35" t="s">
        <v>16</v>
      </c>
      <c r="C206" s="34"/>
      <c r="D206" s="36"/>
      <c r="E206" s="36">
        <v>55</v>
      </c>
      <c r="F206" s="37" t="s">
        <v>13</v>
      </c>
      <c r="G206" s="12">
        <v>8</v>
      </c>
      <c r="H206" s="1" t="s">
        <v>49</v>
      </c>
    </row>
    <row r="207" s="1" customFormat="1" spans="1:8">
      <c r="A207" s="38"/>
      <c r="B207" s="35" t="s">
        <v>16</v>
      </c>
      <c r="C207" s="34"/>
      <c r="D207" s="36"/>
      <c r="E207" s="36">
        <v>65</v>
      </c>
      <c r="F207" s="37" t="s">
        <v>11</v>
      </c>
      <c r="G207" s="12">
        <v>15</v>
      </c>
      <c r="H207" s="1" t="s">
        <v>49</v>
      </c>
    </row>
    <row r="208" s="1" customFormat="1" spans="1:8">
      <c r="A208" s="38"/>
      <c r="B208" s="35" t="s">
        <v>16</v>
      </c>
      <c r="C208" s="34"/>
      <c r="D208" s="36"/>
      <c r="E208" s="36">
        <v>65</v>
      </c>
      <c r="F208" s="37" t="s">
        <v>13</v>
      </c>
      <c r="G208" s="12">
        <v>9</v>
      </c>
      <c r="H208" s="1" t="s">
        <v>49</v>
      </c>
    </row>
    <row r="209" s="1" customFormat="1" spans="1:8">
      <c r="A209" s="38"/>
      <c r="B209" s="35" t="s">
        <v>18</v>
      </c>
      <c r="C209" s="34"/>
      <c r="D209" s="36"/>
      <c r="E209" s="36">
        <v>70</v>
      </c>
      <c r="F209" s="37" t="s">
        <v>13</v>
      </c>
      <c r="G209" s="12">
        <v>7</v>
      </c>
      <c r="H209" s="1" t="s">
        <v>44</v>
      </c>
    </row>
    <row r="210" s="1" customFormat="1" spans="1:8">
      <c r="A210" s="38"/>
      <c r="B210" s="35" t="s">
        <v>18</v>
      </c>
      <c r="C210" s="34"/>
      <c r="D210" s="36"/>
      <c r="E210" s="36">
        <v>70</v>
      </c>
      <c r="F210" s="37" t="s">
        <v>11</v>
      </c>
      <c r="G210" s="12">
        <v>9</v>
      </c>
      <c r="H210" s="1" t="s">
        <v>44</v>
      </c>
    </row>
    <row r="211" s="1" customFormat="1" spans="1:8">
      <c r="A211" s="38"/>
      <c r="B211" s="35" t="s">
        <v>18</v>
      </c>
      <c r="C211" s="34"/>
      <c r="D211" s="36"/>
      <c r="E211" s="36">
        <v>75</v>
      </c>
      <c r="F211" s="37" t="s">
        <v>13</v>
      </c>
      <c r="G211" s="12">
        <v>14</v>
      </c>
      <c r="H211" s="1" t="s">
        <v>44</v>
      </c>
    </row>
    <row r="212" s="1" customFormat="1" spans="1:8">
      <c r="A212" s="38"/>
      <c r="B212" s="35" t="s">
        <v>18</v>
      </c>
      <c r="C212" s="34"/>
      <c r="D212" s="36"/>
      <c r="E212" s="36">
        <v>75</v>
      </c>
      <c r="F212" s="37" t="s">
        <v>11</v>
      </c>
      <c r="G212" s="12">
        <v>1</v>
      </c>
      <c r="H212" s="1" t="s">
        <v>44</v>
      </c>
    </row>
    <row r="213" s="1" customFormat="1" spans="1:8">
      <c r="A213" s="38"/>
      <c r="B213" s="35" t="s">
        <v>18</v>
      </c>
      <c r="C213" s="34"/>
      <c r="D213" s="36"/>
      <c r="E213" s="36">
        <v>80</v>
      </c>
      <c r="F213" s="37" t="s">
        <v>13</v>
      </c>
      <c r="G213" s="12">
        <v>22</v>
      </c>
      <c r="H213" s="1" t="s">
        <v>44</v>
      </c>
    </row>
    <row r="214" s="1" customFormat="1" spans="1:8">
      <c r="A214" s="38"/>
      <c r="B214" s="35" t="s">
        <v>18</v>
      </c>
      <c r="C214" s="34"/>
      <c r="D214" s="36"/>
      <c r="E214" s="36">
        <v>80</v>
      </c>
      <c r="F214" s="37" t="s">
        <v>11</v>
      </c>
      <c r="G214" s="12">
        <v>3</v>
      </c>
      <c r="H214" s="1" t="s">
        <v>44</v>
      </c>
    </row>
    <row r="215" s="1" customFormat="1" spans="1:8">
      <c r="A215" s="38"/>
      <c r="B215" s="35" t="s">
        <v>18</v>
      </c>
      <c r="C215" s="34"/>
      <c r="D215" s="36"/>
      <c r="E215" s="36">
        <v>85</v>
      </c>
      <c r="F215" s="37" t="s">
        <v>11</v>
      </c>
      <c r="G215" s="12">
        <v>3</v>
      </c>
      <c r="H215" s="1" t="s">
        <v>44</v>
      </c>
    </row>
    <row r="216" s="1" customFormat="1" spans="1:8">
      <c r="A216" s="38"/>
      <c r="B216" s="35" t="s">
        <v>18</v>
      </c>
      <c r="C216" s="34"/>
      <c r="D216" s="36"/>
      <c r="E216" s="36">
        <v>85</v>
      </c>
      <c r="F216" s="37" t="s">
        <v>13</v>
      </c>
      <c r="G216" s="12">
        <v>16</v>
      </c>
      <c r="H216" s="1" t="s">
        <v>44</v>
      </c>
    </row>
    <row r="217" s="1" customFormat="1" spans="1:8">
      <c r="A217" s="38"/>
      <c r="B217" s="35" t="s">
        <v>18</v>
      </c>
      <c r="C217" s="34"/>
      <c r="D217" s="36"/>
      <c r="E217" s="36">
        <v>95</v>
      </c>
      <c r="F217" s="37" t="s">
        <v>11</v>
      </c>
      <c r="G217" s="12"/>
      <c r="H217" s="1" t="s">
        <v>45</v>
      </c>
    </row>
    <row r="218" s="1" customFormat="1" spans="1:8">
      <c r="A218" s="38"/>
      <c r="B218" s="35" t="s">
        <v>18</v>
      </c>
      <c r="C218" s="34"/>
      <c r="D218" s="36"/>
      <c r="E218" s="36">
        <v>95</v>
      </c>
      <c r="F218" s="37" t="s">
        <v>13</v>
      </c>
      <c r="G218" s="12">
        <v>3</v>
      </c>
      <c r="H218" s="1" t="s">
        <v>45</v>
      </c>
    </row>
    <row r="219" s="1" customFormat="1" spans="1:8">
      <c r="A219" s="38"/>
      <c r="B219" s="35" t="s">
        <v>16</v>
      </c>
      <c r="C219" s="34"/>
      <c r="D219" s="38" t="s">
        <v>29</v>
      </c>
      <c r="E219" s="36">
        <v>55</v>
      </c>
      <c r="F219" s="37" t="s">
        <v>13</v>
      </c>
      <c r="G219" s="12">
        <v>12</v>
      </c>
      <c r="H219" s="1" t="s">
        <v>49</v>
      </c>
    </row>
    <row r="220" s="1" customFormat="1" spans="1:8">
      <c r="A220" s="38"/>
      <c r="B220" s="35" t="s">
        <v>16</v>
      </c>
      <c r="C220" s="34"/>
      <c r="D220" s="38"/>
      <c r="E220" s="36">
        <v>55</v>
      </c>
      <c r="F220" s="37" t="s">
        <v>11</v>
      </c>
      <c r="G220" s="12">
        <v>7</v>
      </c>
      <c r="H220" s="1" t="s">
        <v>49</v>
      </c>
    </row>
    <row r="221" s="1" customFormat="1" spans="1:8">
      <c r="A221" s="38"/>
      <c r="B221" s="35" t="s">
        <v>16</v>
      </c>
      <c r="C221" s="34"/>
      <c r="D221" s="38"/>
      <c r="E221" s="36">
        <v>65</v>
      </c>
      <c r="F221" s="37" t="s">
        <v>13</v>
      </c>
      <c r="G221" s="12">
        <v>15</v>
      </c>
      <c r="H221" s="1" t="s">
        <v>49</v>
      </c>
    </row>
    <row r="222" s="1" customFormat="1" spans="1:8">
      <c r="A222" s="38"/>
      <c r="B222" s="35" t="s">
        <v>16</v>
      </c>
      <c r="C222" s="34"/>
      <c r="D222" s="38"/>
      <c r="E222" s="36">
        <v>65</v>
      </c>
      <c r="F222" s="37" t="s">
        <v>11</v>
      </c>
      <c r="G222" s="12"/>
      <c r="H222" s="1" t="s">
        <v>49</v>
      </c>
    </row>
    <row r="223" s="1" customFormat="1" spans="1:8">
      <c r="A223" s="38"/>
      <c r="B223" s="35" t="s">
        <v>18</v>
      </c>
      <c r="C223" s="34"/>
      <c r="D223" s="38"/>
      <c r="E223" s="36">
        <v>70</v>
      </c>
      <c r="F223" s="37" t="s">
        <v>13</v>
      </c>
      <c r="G223" s="12">
        <v>4</v>
      </c>
      <c r="H223" s="1" t="s">
        <v>32</v>
      </c>
    </row>
    <row r="224" s="1" customFormat="1" spans="1:8">
      <c r="A224" s="38"/>
      <c r="B224" s="35" t="s">
        <v>18</v>
      </c>
      <c r="C224" s="34"/>
      <c r="D224" s="38"/>
      <c r="E224" s="36">
        <v>70</v>
      </c>
      <c r="F224" s="37" t="s">
        <v>11</v>
      </c>
      <c r="G224" s="12">
        <v>3</v>
      </c>
      <c r="H224" s="1" t="s">
        <v>32</v>
      </c>
    </row>
    <row r="225" s="1" customFormat="1" spans="1:8">
      <c r="A225" s="38"/>
      <c r="B225" s="35" t="s">
        <v>18</v>
      </c>
      <c r="C225" s="34"/>
      <c r="D225" s="38"/>
      <c r="E225" s="36">
        <v>75</v>
      </c>
      <c r="F225" s="37" t="s">
        <v>13</v>
      </c>
      <c r="G225" s="12">
        <v>9</v>
      </c>
      <c r="H225" s="1" t="s">
        <v>44</v>
      </c>
    </row>
    <row r="226" s="1" customFormat="1" spans="1:8">
      <c r="A226" s="38"/>
      <c r="B226" s="35" t="s">
        <v>18</v>
      </c>
      <c r="C226" s="34"/>
      <c r="D226" s="38"/>
      <c r="E226" s="36">
        <v>75</v>
      </c>
      <c r="F226" s="37" t="s">
        <v>11</v>
      </c>
      <c r="G226" s="12">
        <v>2</v>
      </c>
      <c r="H226" s="1" t="s">
        <v>44</v>
      </c>
    </row>
    <row r="227" s="1" customFormat="1" spans="1:8">
      <c r="A227" s="38"/>
      <c r="B227" s="35" t="s">
        <v>18</v>
      </c>
      <c r="C227" s="34"/>
      <c r="D227" s="38"/>
      <c r="E227" s="36">
        <v>85</v>
      </c>
      <c r="F227" s="37" t="s">
        <v>11</v>
      </c>
      <c r="G227" s="12">
        <v>3</v>
      </c>
      <c r="H227" s="1" t="s">
        <v>32</v>
      </c>
    </row>
    <row r="228" s="1" customFormat="1" spans="1:8">
      <c r="A228" s="38"/>
      <c r="B228" s="35" t="s">
        <v>18</v>
      </c>
      <c r="C228" s="34"/>
      <c r="D228" s="39"/>
      <c r="E228" s="36">
        <v>85</v>
      </c>
      <c r="F228" s="37" t="s">
        <v>13</v>
      </c>
      <c r="G228" s="12">
        <v>9</v>
      </c>
      <c r="H228" s="1" t="s">
        <v>44</v>
      </c>
    </row>
    <row r="229" s="1" customFormat="1" spans="1:8">
      <c r="A229" s="38"/>
      <c r="B229" s="35" t="s">
        <v>16</v>
      </c>
      <c r="C229" s="34"/>
      <c r="D229" s="38" t="s">
        <v>28</v>
      </c>
      <c r="E229" s="36">
        <v>55</v>
      </c>
      <c r="F229" s="37" t="s">
        <v>13</v>
      </c>
      <c r="G229" s="12">
        <v>6</v>
      </c>
      <c r="H229" s="1" t="s">
        <v>49</v>
      </c>
    </row>
    <row r="230" s="1" customFormat="1" spans="1:8">
      <c r="A230" s="38"/>
      <c r="B230" s="35" t="s">
        <v>16</v>
      </c>
      <c r="C230" s="34"/>
      <c r="D230" s="38"/>
      <c r="E230" s="36">
        <v>65</v>
      </c>
      <c r="F230" s="37" t="s">
        <v>11</v>
      </c>
      <c r="G230" s="12"/>
      <c r="H230" s="1" t="s">
        <v>49</v>
      </c>
    </row>
    <row r="231" s="1" customFormat="1" spans="1:8">
      <c r="A231" s="38"/>
      <c r="B231" s="35" t="s">
        <v>16</v>
      </c>
      <c r="C231" s="34"/>
      <c r="D231" s="38"/>
      <c r="E231" s="36">
        <v>65</v>
      </c>
      <c r="F231" s="37" t="s">
        <v>13</v>
      </c>
      <c r="G231" s="12">
        <v>8</v>
      </c>
      <c r="H231" s="1" t="s">
        <v>49</v>
      </c>
    </row>
    <row r="232" s="1" customFormat="1" spans="1:8">
      <c r="A232" s="38"/>
      <c r="B232" s="35" t="s">
        <v>18</v>
      </c>
      <c r="C232" s="34"/>
      <c r="D232" s="38"/>
      <c r="E232" s="36">
        <v>70</v>
      </c>
      <c r="F232" s="37" t="s">
        <v>11</v>
      </c>
      <c r="G232" s="12"/>
      <c r="H232" s="1" t="s">
        <v>44</v>
      </c>
    </row>
    <row r="233" s="1" customFormat="1" spans="1:8">
      <c r="A233" s="38"/>
      <c r="B233" s="35" t="s">
        <v>18</v>
      </c>
      <c r="C233" s="34"/>
      <c r="D233" s="38"/>
      <c r="E233" s="36">
        <v>70</v>
      </c>
      <c r="F233" s="37" t="s">
        <v>13</v>
      </c>
      <c r="G233" s="12">
        <v>9</v>
      </c>
      <c r="H233" s="1" t="s">
        <v>44</v>
      </c>
    </row>
    <row r="234" s="1" customFormat="1" spans="1:8">
      <c r="A234" s="38"/>
      <c r="B234" s="35" t="s">
        <v>18</v>
      </c>
      <c r="C234" s="34"/>
      <c r="D234" s="38"/>
      <c r="E234" s="36">
        <v>75</v>
      </c>
      <c r="F234" s="37" t="s">
        <v>11</v>
      </c>
      <c r="G234" s="12">
        <v>1</v>
      </c>
      <c r="H234" s="1" t="s">
        <v>44</v>
      </c>
    </row>
    <row r="235" s="1" customFormat="1" spans="1:8">
      <c r="A235" s="38"/>
      <c r="B235" s="35" t="s">
        <v>18</v>
      </c>
      <c r="C235" s="34"/>
      <c r="D235" s="38"/>
      <c r="E235" s="36">
        <v>75</v>
      </c>
      <c r="F235" s="37" t="s">
        <v>13</v>
      </c>
      <c r="G235" s="12">
        <v>5</v>
      </c>
      <c r="H235" s="1" t="s">
        <v>44</v>
      </c>
    </row>
    <row r="236" s="1" customFormat="1" spans="1:8">
      <c r="A236" s="38"/>
      <c r="B236" s="35" t="s">
        <v>18</v>
      </c>
      <c r="C236" s="34"/>
      <c r="D236" s="38"/>
      <c r="E236" s="36">
        <v>85</v>
      </c>
      <c r="F236" s="37" t="s">
        <v>13</v>
      </c>
      <c r="G236" s="12">
        <v>5</v>
      </c>
      <c r="H236" s="1" t="s">
        <v>44</v>
      </c>
    </row>
    <row r="237" s="1" customFormat="1" spans="1:8">
      <c r="A237" s="38"/>
      <c r="B237" s="35" t="s">
        <v>18</v>
      </c>
      <c r="C237" s="34"/>
      <c r="D237" s="39"/>
      <c r="E237" s="36">
        <v>85</v>
      </c>
      <c r="F237" s="37" t="s">
        <v>11</v>
      </c>
      <c r="G237" s="12">
        <v>2</v>
      </c>
      <c r="H237" s="1" t="s">
        <v>44</v>
      </c>
    </row>
    <row r="238" s="1" customFormat="1" spans="1:8">
      <c r="A238" s="38"/>
      <c r="B238" s="35" t="s">
        <v>16</v>
      </c>
      <c r="C238" s="34"/>
      <c r="D238" s="36" t="s">
        <v>30</v>
      </c>
      <c r="E238" s="36">
        <v>55</v>
      </c>
      <c r="F238" s="37" t="s">
        <v>11</v>
      </c>
      <c r="G238" s="12">
        <v>1</v>
      </c>
      <c r="H238" s="1" t="s">
        <v>38</v>
      </c>
    </row>
    <row r="239" s="1" customFormat="1" spans="1:8">
      <c r="A239" s="38"/>
      <c r="B239" s="35" t="s">
        <v>16</v>
      </c>
      <c r="C239" s="34"/>
      <c r="D239" s="36"/>
      <c r="E239" s="36">
        <v>55</v>
      </c>
      <c r="F239" s="37" t="s">
        <v>13</v>
      </c>
      <c r="G239" s="12">
        <v>2</v>
      </c>
      <c r="H239" s="1" t="s">
        <v>38</v>
      </c>
    </row>
    <row r="240" s="1" customFormat="1" spans="1:8">
      <c r="A240" s="38"/>
      <c r="B240" s="35" t="s">
        <v>16</v>
      </c>
      <c r="C240" s="34"/>
      <c r="D240" s="36"/>
      <c r="E240" s="36">
        <v>65</v>
      </c>
      <c r="F240" s="37" t="s">
        <v>11</v>
      </c>
      <c r="G240" s="12">
        <v>2</v>
      </c>
      <c r="H240" s="1" t="s">
        <v>38</v>
      </c>
    </row>
    <row r="241" s="1" customFormat="1" spans="1:8">
      <c r="A241" s="38"/>
      <c r="B241" s="35" t="s">
        <v>16</v>
      </c>
      <c r="C241" s="34"/>
      <c r="D241" s="36"/>
      <c r="E241" s="36">
        <v>65</v>
      </c>
      <c r="F241" s="37" t="s">
        <v>13</v>
      </c>
      <c r="G241" s="12">
        <v>3</v>
      </c>
      <c r="H241" s="1" t="s">
        <v>38</v>
      </c>
    </row>
    <row r="242" s="1" customFormat="1" spans="1:8">
      <c r="A242" s="38"/>
      <c r="B242" s="35" t="s">
        <v>18</v>
      </c>
      <c r="C242" s="34"/>
      <c r="D242" s="36"/>
      <c r="E242" s="36">
        <v>70</v>
      </c>
      <c r="F242" s="37" t="s">
        <v>11</v>
      </c>
      <c r="G242" s="12">
        <v>6</v>
      </c>
      <c r="H242" s="1" t="s">
        <v>44</v>
      </c>
    </row>
    <row r="243" s="1" customFormat="1" spans="1:8">
      <c r="A243" s="38"/>
      <c r="B243" s="35" t="s">
        <v>18</v>
      </c>
      <c r="C243" s="34"/>
      <c r="D243" s="36"/>
      <c r="E243" s="36">
        <v>70</v>
      </c>
      <c r="F243" s="37" t="s">
        <v>13</v>
      </c>
      <c r="G243" s="12">
        <v>13</v>
      </c>
      <c r="H243" s="1" t="s">
        <v>44</v>
      </c>
    </row>
    <row r="244" s="1" customFormat="1" spans="1:8">
      <c r="A244" s="38"/>
      <c r="B244" s="35" t="s">
        <v>18</v>
      </c>
      <c r="C244" s="34"/>
      <c r="D244" s="36"/>
      <c r="E244" s="36">
        <v>75</v>
      </c>
      <c r="F244" s="37" t="s">
        <v>11</v>
      </c>
      <c r="G244" s="12">
        <v>3</v>
      </c>
      <c r="H244" s="1" t="s">
        <v>44</v>
      </c>
    </row>
    <row r="245" s="1" customFormat="1" spans="1:8">
      <c r="A245" s="38"/>
      <c r="B245" s="35" t="s">
        <v>18</v>
      </c>
      <c r="C245" s="34"/>
      <c r="D245" s="36"/>
      <c r="E245" s="36">
        <v>75</v>
      </c>
      <c r="F245" s="37" t="s">
        <v>13</v>
      </c>
      <c r="G245" s="12">
        <v>7</v>
      </c>
      <c r="H245" s="1" t="s">
        <v>44</v>
      </c>
    </row>
    <row r="246" s="1" customFormat="1" spans="1:8">
      <c r="A246" s="38"/>
      <c r="B246" s="35" t="s">
        <v>18</v>
      </c>
      <c r="C246" s="34"/>
      <c r="D246" s="36"/>
      <c r="E246" s="36">
        <v>85</v>
      </c>
      <c r="F246" s="37" t="s">
        <v>11</v>
      </c>
      <c r="G246" s="12">
        <v>5</v>
      </c>
      <c r="H246" s="1" t="s">
        <v>44</v>
      </c>
    </row>
    <row r="247" s="1" customFormat="1" spans="1:8">
      <c r="A247" s="38"/>
      <c r="B247" s="35" t="s">
        <v>18</v>
      </c>
      <c r="C247" s="34"/>
      <c r="D247" s="36"/>
      <c r="E247" s="36">
        <v>85</v>
      </c>
      <c r="F247" s="37" t="s">
        <v>13</v>
      </c>
      <c r="G247" s="12">
        <v>19</v>
      </c>
      <c r="H247" s="1" t="s">
        <v>44</v>
      </c>
    </row>
    <row r="248" s="1" customFormat="1" spans="1:8">
      <c r="A248" s="38"/>
      <c r="B248" s="35" t="s">
        <v>16</v>
      </c>
      <c r="C248" s="34"/>
      <c r="D248" s="38" t="s">
        <v>43</v>
      </c>
      <c r="E248" s="36">
        <v>55</v>
      </c>
      <c r="F248" s="37" t="s">
        <v>11</v>
      </c>
      <c r="G248" s="12">
        <v>10</v>
      </c>
      <c r="H248" s="1" t="s">
        <v>44</v>
      </c>
    </row>
    <row r="249" s="1" customFormat="1" spans="1:8">
      <c r="A249" s="38"/>
      <c r="B249" s="35" t="s">
        <v>16</v>
      </c>
      <c r="C249" s="34"/>
      <c r="D249" s="38"/>
      <c r="E249" s="36">
        <v>55</v>
      </c>
      <c r="F249" s="37" t="s">
        <v>13</v>
      </c>
      <c r="G249" s="12">
        <v>11</v>
      </c>
      <c r="H249" s="1" t="s">
        <v>44</v>
      </c>
    </row>
    <row r="250" s="1" customFormat="1" spans="1:8">
      <c r="A250" s="38"/>
      <c r="B250" s="35" t="s">
        <v>16</v>
      </c>
      <c r="C250" s="34"/>
      <c r="D250" s="38"/>
      <c r="E250" s="36">
        <v>65</v>
      </c>
      <c r="F250" s="37" t="s">
        <v>11</v>
      </c>
      <c r="G250" s="12">
        <v>10</v>
      </c>
      <c r="H250" s="1" t="s">
        <v>38</v>
      </c>
    </row>
    <row r="251" s="1" customFormat="1" spans="1:8">
      <c r="A251" s="38"/>
      <c r="B251" s="35" t="s">
        <v>16</v>
      </c>
      <c r="C251" s="34"/>
      <c r="D251" s="38"/>
      <c r="E251" s="36">
        <v>65</v>
      </c>
      <c r="F251" s="37" t="s">
        <v>13</v>
      </c>
      <c r="G251" s="12">
        <v>13</v>
      </c>
      <c r="H251" s="1" t="s">
        <v>38</v>
      </c>
    </row>
    <row r="252" s="1" customFormat="1" spans="1:8">
      <c r="A252" s="38"/>
      <c r="B252" s="35" t="s">
        <v>18</v>
      </c>
      <c r="C252" s="34"/>
      <c r="D252" s="38"/>
      <c r="E252" s="36">
        <v>70</v>
      </c>
      <c r="F252" s="37" t="s">
        <v>11</v>
      </c>
      <c r="G252" s="12">
        <v>5</v>
      </c>
      <c r="H252" s="1" t="s">
        <v>44</v>
      </c>
    </row>
    <row r="253" s="1" customFormat="1" spans="1:8">
      <c r="A253" s="38"/>
      <c r="B253" s="35" t="s">
        <v>18</v>
      </c>
      <c r="C253" s="34"/>
      <c r="D253" s="38"/>
      <c r="E253" s="36">
        <v>70</v>
      </c>
      <c r="F253" s="37" t="s">
        <v>13</v>
      </c>
      <c r="G253" s="12">
        <v>6</v>
      </c>
      <c r="H253" s="1" t="s">
        <v>44</v>
      </c>
    </row>
    <row r="254" s="1" customFormat="1" spans="1:8">
      <c r="A254" s="38"/>
      <c r="B254" s="35" t="s">
        <v>18</v>
      </c>
      <c r="C254" s="34"/>
      <c r="D254" s="38"/>
      <c r="E254" s="36">
        <v>75</v>
      </c>
      <c r="F254" s="37" t="s">
        <v>11</v>
      </c>
      <c r="G254" s="12">
        <v>11</v>
      </c>
      <c r="H254" s="1" t="s">
        <v>44</v>
      </c>
    </row>
    <row r="255" s="1" customFormat="1" spans="1:8">
      <c r="A255" s="38"/>
      <c r="B255" s="35" t="s">
        <v>18</v>
      </c>
      <c r="C255" s="34"/>
      <c r="D255" s="38"/>
      <c r="E255" s="36">
        <v>75</v>
      </c>
      <c r="F255" s="37" t="s">
        <v>13</v>
      </c>
      <c r="G255" s="12">
        <v>9</v>
      </c>
      <c r="H255" s="1" t="s">
        <v>44</v>
      </c>
    </row>
    <row r="256" s="1" customFormat="1" spans="1:8">
      <c r="A256" s="38"/>
      <c r="B256" s="35" t="s">
        <v>18</v>
      </c>
      <c r="C256" s="34"/>
      <c r="D256" s="38"/>
      <c r="E256" s="36">
        <v>80</v>
      </c>
      <c r="F256" s="37" t="s">
        <v>13</v>
      </c>
      <c r="G256" s="12">
        <v>18</v>
      </c>
      <c r="H256" s="1" t="s">
        <v>44</v>
      </c>
    </row>
    <row r="257" s="1" customFormat="1" spans="1:8">
      <c r="A257" s="38"/>
      <c r="B257" s="35" t="s">
        <v>18</v>
      </c>
      <c r="C257" s="34"/>
      <c r="D257" s="38"/>
      <c r="E257" s="36">
        <v>80</v>
      </c>
      <c r="F257" s="37" t="s">
        <v>11</v>
      </c>
      <c r="G257" s="12">
        <v>8</v>
      </c>
      <c r="H257" s="1" t="s">
        <v>44</v>
      </c>
    </row>
    <row r="258" s="1" customFormat="1" spans="1:8">
      <c r="A258" s="38"/>
      <c r="B258" s="35" t="s">
        <v>18</v>
      </c>
      <c r="C258" s="34"/>
      <c r="D258" s="38"/>
      <c r="E258" s="36">
        <v>85</v>
      </c>
      <c r="F258" s="37" t="s">
        <v>13</v>
      </c>
      <c r="G258" s="12">
        <v>20</v>
      </c>
      <c r="H258" s="1" t="s">
        <v>44</v>
      </c>
    </row>
    <row r="259" s="1" customFormat="1" spans="1:8">
      <c r="A259" s="38"/>
      <c r="B259" s="35" t="s">
        <v>18</v>
      </c>
      <c r="C259" s="34"/>
      <c r="D259" s="38"/>
      <c r="E259" s="36">
        <v>85</v>
      </c>
      <c r="F259" s="37" t="s">
        <v>11</v>
      </c>
      <c r="G259" s="12">
        <v>11</v>
      </c>
      <c r="H259" s="1" t="s">
        <v>44</v>
      </c>
    </row>
    <row r="260" s="1" customFormat="1" spans="1:8">
      <c r="A260" s="38"/>
      <c r="B260" s="35" t="s">
        <v>18</v>
      </c>
      <c r="C260" s="34"/>
      <c r="D260" s="38"/>
      <c r="E260" s="36">
        <v>95</v>
      </c>
      <c r="F260" s="37" t="s">
        <v>11</v>
      </c>
      <c r="G260" s="12">
        <v>2</v>
      </c>
      <c r="H260" s="1" t="s">
        <v>45</v>
      </c>
    </row>
    <row r="261" s="1" customFormat="1" spans="1:8">
      <c r="A261" s="38"/>
      <c r="B261" s="35" t="s">
        <v>18</v>
      </c>
      <c r="C261" s="34"/>
      <c r="D261" s="39"/>
      <c r="E261" s="36">
        <v>95</v>
      </c>
      <c r="F261" s="37" t="s">
        <v>13</v>
      </c>
      <c r="G261" s="12">
        <v>1</v>
      </c>
      <c r="H261" s="1" t="s">
        <v>45</v>
      </c>
    </row>
    <row r="262" s="1" customFormat="1" spans="1:8">
      <c r="A262" s="40" t="s">
        <v>8</v>
      </c>
      <c r="B262" s="41" t="s">
        <v>9</v>
      </c>
      <c r="C262" s="40" t="str">
        <f>_xlfn.DISPIMG("ID_28A01B1333E942F482AA5C736EABDA3E",1)</f>
        <v>=DISPIMG("ID_28A01B1333E942F482AA5C736EABDA3E",1)</v>
      </c>
      <c r="D262" s="40" t="s">
        <v>10</v>
      </c>
      <c r="E262" s="42">
        <v>20</v>
      </c>
      <c r="F262" s="43" t="s">
        <v>11</v>
      </c>
      <c r="G262" s="12">
        <v>8</v>
      </c>
      <c r="H262" s="1" t="s">
        <v>12</v>
      </c>
    </row>
    <row r="263" s="1" customFormat="1" spans="1:8">
      <c r="A263" s="44"/>
      <c r="B263" s="41" t="s">
        <v>9</v>
      </c>
      <c r="C263" s="44"/>
      <c r="D263" s="44"/>
      <c r="E263" s="42">
        <v>20</v>
      </c>
      <c r="F263" s="43" t="s">
        <v>13</v>
      </c>
      <c r="G263" s="12">
        <v>22</v>
      </c>
      <c r="H263" s="1" t="s">
        <v>12</v>
      </c>
    </row>
    <row r="264" s="1" customFormat="1" spans="1:8">
      <c r="A264" s="44"/>
      <c r="B264" s="41" t="s">
        <v>9</v>
      </c>
      <c r="C264" s="44"/>
      <c r="D264" s="44"/>
      <c r="E264" s="42">
        <v>30</v>
      </c>
      <c r="F264" s="43" t="s">
        <v>11</v>
      </c>
      <c r="G264" s="12">
        <v>12</v>
      </c>
      <c r="H264" s="1" t="s">
        <v>12</v>
      </c>
    </row>
    <row r="265" s="1" customFormat="1" spans="1:8">
      <c r="A265" s="44"/>
      <c r="B265" s="41" t="s">
        <v>9</v>
      </c>
      <c r="C265" s="44"/>
      <c r="D265" s="44"/>
      <c r="E265" s="42">
        <v>30</v>
      </c>
      <c r="F265" s="43" t="s">
        <v>13</v>
      </c>
      <c r="G265" s="12">
        <v>25</v>
      </c>
      <c r="H265" s="1" t="s">
        <v>12</v>
      </c>
    </row>
    <row r="266" s="1" customFormat="1" spans="1:8">
      <c r="A266" s="44"/>
      <c r="B266" s="41" t="s">
        <v>14</v>
      </c>
      <c r="C266" s="44"/>
      <c r="D266" s="44"/>
      <c r="E266" s="42">
        <v>40</v>
      </c>
      <c r="F266" s="43" t="s">
        <v>11</v>
      </c>
      <c r="G266" s="12">
        <v>2</v>
      </c>
      <c r="H266" s="1" t="s">
        <v>15</v>
      </c>
    </row>
    <row r="267" s="1" customFormat="1" spans="1:8">
      <c r="A267" s="44"/>
      <c r="B267" s="41" t="s">
        <v>14</v>
      </c>
      <c r="C267" s="44"/>
      <c r="D267" s="44"/>
      <c r="E267" s="42">
        <v>40</v>
      </c>
      <c r="F267" s="43" t="s">
        <v>13</v>
      </c>
      <c r="G267" s="12">
        <v>16</v>
      </c>
      <c r="H267" s="1" t="s">
        <v>15</v>
      </c>
    </row>
    <row r="268" s="1" customFormat="1" spans="1:8">
      <c r="A268" s="44"/>
      <c r="B268" s="41" t="s">
        <v>14</v>
      </c>
      <c r="C268" s="44"/>
      <c r="D268" s="44"/>
      <c r="E268" s="42">
        <v>50</v>
      </c>
      <c r="F268" s="43" t="s">
        <v>11</v>
      </c>
      <c r="G268" s="12"/>
      <c r="H268" s="1" t="s">
        <v>15</v>
      </c>
    </row>
    <row r="269" s="1" customFormat="1" spans="1:8">
      <c r="A269" s="44"/>
      <c r="B269" s="41" t="s">
        <v>14</v>
      </c>
      <c r="C269" s="44"/>
      <c r="D269" s="44"/>
      <c r="E269" s="42">
        <v>50</v>
      </c>
      <c r="F269" s="43" t="s">
        <v>13</v>
      </c>
      <c r="G269" s="12">
        <v>14</v>
      </c>
      <c r="H269" s="1" t="s">
        <v>15</v>
      </c>
    </row>
    <row r="270" s="1" customFormat="1" spans="1:8">
      <c r="A270" s="44"/>
      <c r="B270" s="41" t="s">
        <v>16</v>
      </c>
      <c r="C270" s="44"/>
      <c r="D270" s="44"/>
      <c r="E270" s="42">
        <v>55</v>
      </c>
      <c r="F270" s="43" t="s">
        <v>11</v>
      </c>
      <c r="G270" s="12"/>
      <c r="H270" s="1" t="s">
        <v>17</v>
      </c>
    </row>
    <row r="271" s="1" customFormat="1" spans="1:8">
      <c r="A271" s="44"/>
      <c r="B271" s="42" t="s">
        <v>18</v>
      </c>
      <c r="C271" s="44"/>
      <c r="D271" s="44"/>
      <c r="E271" s="42">
        <v>77</v>
      </c>
      <c r="F271" s="43" t="s">
        <v>11</v>
      </c>
      <c r="G271" s="12">
        <v>1</v>
      </c>
      <c r="H271" s="1" t="s">
        <v>19</v>
      </c>
    </row>
    <row r="272" s="1" customFormat="1" spans="1:8">
      <c r="A272" s="44"/>
      <c r="B272" s="42" t="s">
        <v>18</v>
      </c>
      <c r="C272" s="44"/>
      <c r="D272" s="45"/>
      <c r="E272" s="42">
        <v>105</v>
      </c>
      <c r="F272" s="43" t="s">
        <v>13</v>
      </c>
      <c r="G272" s="12"/>
      <c r="H272" s="1" t="s">
        <v>19</v>
      </c>
    </row>
    <row r="273" s="1" customFormat="1" spans="1:8">
      <c r="A273" s="44"/>
      <c r="B273" s="41" t="s">
        <v>9</v>
      </c>
      <c r="C273" s="44"/>
      <c r="D273" s="40" t="s">
        <v>20</v>
      </c>
      <c r="E273" s="42">
        <v>20</v>
      </c>
      <c r="F273" s="43" t="s">
        <v>11</v>
      </c>
      <c r="G273" s="12">
        <v>7</v>
      </c>
      <c r="H273" s="1" t="s">
        <v>12</v>
      </c>
    </row>
    <row r="274" s="1" customFormat="1" spans="1:8">
      <c r="A274" s="44"/>
      <c r="B274" s="41" t="s">
        <v>9</v>
      </c>
      <c r="C274" s="44"/>
      <c r="D274" s="44"/>
      <c r="E274" s="42">
        <v>20</v>
      </c>
      <c r="F274" s="43" t="s">
        <v>13</v>
      </c>
      <c r="G274" s="12">
        <v>19</v>
      </c>
      <c r="H274" s="1" t="s">
        <v>12</v>
      </c>
    </row>
    <row r="275" s="1" customFormat="1" spans="1:8">
      <c r="A275" s="44"/>
      <c r="B275" s="41" t="s">
        <v>9</v>
      </c>
      <c r="C275" s="44"/>
      <c r="D275" s="44"/>
      <c r="E275" s="42">
        <v>30</v>
      </c>
      <c r="F275" s="43" t="s">
        <v>13</v>
      </c>
      <c r="G275" s="12">
        <v>18</v>
      </c>
      <c r="H275" s="1" t="s">
        <v>12</v>
      </c>
    </row>
    <row r="276" s="1" customFormat="1" spans="1:8">
      <c r="A276" s="44"/>
      <c r="B276" s="41" t="s">
        <v>9</v>
      </c>
      <c r="C276" s="44"/>
      <c r="D276" s="44"/>
      <c r="E276" s="42">
        <v>30</v>
      </c>
      <c r="F276" s="43" t="s">
        <v>11</v>
      </c>
      <c r="G276" s="12">
        <v>6</v>
      </c>
      <c r="H276" s="1" t="s">
        <v>12</v>
      </c>
    </row>
    <row r="277" s="1" customFormat="1" spans="1:8">
      <c r="A277" s="44"/>
      <c r="B277" s="41" t="s">
        <v>14</v>
      </c>
      <c r="C277" s="44"/>
      <c r="D277" s="44"/>
      <c r="E277" s="42">
        <v>40</v>
      </c>
      <c r="F277" s="43" t="s">
        <v>13</v>
      </c>
      <c r="G277" s="12">
        <v>1</v>
      </c>
      <c r="H277" s="1" t="s">
        <v>15</v>
      </c>
    </row>
    <row r="278" s="1" customFormat="1" spans="1:8">
      <c r="A278" s="44"/>
      <c r="B278" s="41" t="s">
        <v>14</v>
      </c>
      <c r="C278" s="44"/>
      <c r="D278" s="44"/>
      <c r="E278" s="42">
        <v>40</v>
      </c>
      <c r="F278" s="43" t="s">
        <v>11</v>
      </c>
      <c r="G278" s="12">
        <v>5</v>
      </c>
      <c r="H278" s="1" t="s">
        <v>15</v>
      </c>
    </row>
    <row r="279" s="1" customFormat="1" ht="16" customHeight="1" spans="1:8">
      <c r="A279" s="44"/>
      <c r="B279" s="41" t="s">
        <v>14</v>
      </c>
      <c r="C279" s="44"/>
      <c r="D279" s="44"/>
      <c r="E279" s="42">
        <v>50</v>
      </c>
      <c r="F279" s="43" t="s">
        <v>11</v>
      </c>
      <c r="G279" s="12">
        <v>1</v>
      </c>
      <c r="H279" s="1" t="s">
        <v>15</v>
      </c>
    </row>
    <row r="280" s="1" customFormat="1" spans="1:8">
      <c r="A280" s="44"/>
      <c r="B280" s="41" t="s">
        <v>14</v>
      </c>
      <c r="C280" s="44"/>
      <c r="D280" s="44"/>
      <c r="E280" s="42">
        <v>50</v>
      </c>
      <c r="F280" s="43" t="s">
        <v>13</v>
      </c>
      <c r="G280" s="12">
        <v>25</v>
      </c>
      <c r="H280" s="1" t="s">
        <v>15</v>
      </c>
    </row>
    <row r="281" s="1" customFormat="1" spans="1:8">
      <c r="A281" s="44"/>
      <c r="B281" s="42" t="s">
        <v>18</v>
      </c>
      <c r="C281" s="44"/>
      <c r="D281" s="44"/>
      <c r="E281" s="42">
        <v>70</v>
      </c>
      <c r="F281" s="43" t="s">
        <v>13</v>
      </c>
      <c r="G281" s="12"/>
      <c r="H281" s="1" t="s">
        <v>19</v>
      </c>
    </row>
    <row r="282" s="1" customFormat="1" spans="1:8">
      <c r="A282" s="44"/>
      <c r="B282" s="42" t="s">
        <v>18</v>
      </c>
      <c r="C282" s="44"/>
      <c r="D282" s="44"/>
      <c r="E282" s="42">
        <v>87</v>
      </c>
      <c r="F282" s="43" t="s">
        <v>13</v>
      </c>
      <c r="G282" s="12"/>
      <c r="H282" s="1" t="s">
        <v>19</v>
      </c>
    </row>
    <row r="283" s="1" customFormat="1" spans="1:8">
      <c r="A283" s="44"/>
      <c r="B283" s="42" t="s">
        <v>18</v>
      </c>
      <c r="C283" s="44"/>
      <c r="D283" s="45"/>
      <c r="E283" s="42">
        <v>95</v>
      </c>
      <c r="F283" s="43" t="s">
        <v>11</v>
      </c>
      <c r="G283" s="12"/>
      <c r="H283" s="1" t="s">
        <v>19</v>
      </c>
    </row>
    <row r="284" s="1" customFormat="1" spans="1:8">
      <c r="A284" s="44"/>
      <c r="B284" s="42" t="s">
        <v>18</v>
      </c>
      <c r="C284" s="44"/>
      <c r="D284" s="45" t="s">
        <v>21</v>
      </c>
      <c r="E284" s="42">
        <v>87</v>
      </c>
      <c r="F284" s="43" t="s">
        <v>13</v>
      </c>
      <c r="G284" s="12">
        <v>2</v>
      </c>
      <c r="H284" s="1" t="s">
        <v>19</v>
      </c>
    </row>
    <row r="285" s="1" customFormat="1" spans="1:8">
      <c r="A285" s="45"/>
      <c r="B285" s="42" t="s">
        <v>18</v>
      </c>
      <c r="C285" s="45"/>
      <c r="D285" s="42" t="s">
        <v>22</v>
      </c>
      <c r="E285" s="42">
        <v>77</v>
      </c>
      <c r="F285" s="43" t="s">
        <v>13</v>
      </c>
      <c r="G285" s="12">
        <v>1</v>
      </c>
      <c r="H285" s="1" t="s">
        <v>19</v>
      </c>
    </row>
    <row r="286" s="1" customFormat="1" spans="1:7">
      <c r="A286" s="14"/>
      <c r="B286" s="46"/>
      <c r="C286" s="14"/>
      <c r="D286" s="14"/>
      <c r="E286" s="14"/>
      <c r="F286" s="47"/>
      <c r="G286" s="12"/>
    </row>
    <row r="287" s="1" customFormat="1" spans="1:8">
      <c r="A287" s="48" t="s">
        <v>23</v>
      </c>
      <c r="B287" s="49" t="s">
        <v>9</v>
      </c>
      <c r="C287" s="50" t="str">
        <f>_xlfn.DISPIMG("ID_DFF852596049463ABFEF5CCE24141266",1)</f>
        <v>=DISPIMG("ID_DFF852596049463ABFEF5CCE24141266",1)</v>
      </c>
      <c r="D287" s="48" t="s">
        <v>10</v>
      </c>
      <c r="E287" s="49">
        <v>20</v>
      </c>
      <c r="F287" s="51" t="s">
        <v>13</v>
      </c>
      <c r="G287" s="12">
        <v>20</v>
      </c>
      <c r="H287" s="1" t="s">
        <v>12</v>
      </c>
    </row>
    <row r="288" s="1" customFormat="1" spans="1:8">
      <c r="A288" s="48"/>
      <c r="B288" s="49" t="s">
        <v>9</v>
      </c>
      <c r="C288" s="48"/>
      <c r="D288" s="48"/>
      <c r="E288" s="49">
        <v>20</v>
      </c>
      <c r="F288" s="51" t="s">
        <v>11</v>
      </c>
      <c r="G288" s="12">
        <v>7</v>
      </c>
      <c r="H288" s="1" t="s">
        <v>12</v>
      </c>
    </row>
    <row r="289" s="1" customFormat="1" spans="1:8">
      <c r="A289" s="48"/>
      <c r="B289" s="49" t="s">
        <v>9</v>
      </c>
      <c r="C289" s="48"/>
      <c r="D289" s="48"/>
      <c r="E289" s="49">
        <v>30</v>
      </c>
      <c r="F289" s="51" t="s">
        <v>11</v>
      </c>
      <c r="G289" s="12">
        <v>11</v>
      </c>
      <c r="H289" s="1" t="s">
        <v>12</v>
      </c>
    </row>
    <row r="290" s="1" customFormat="1" spans="1:8">
      <c r="A290" s="48"/>
      <c r="B290" s="49" t="s">
        <v>9</v>
      </c>
      <c r="C290" s="48"/>
      <c r="D290" s="48"/>
      <c r="E290" s="49">
        <v>30</v>
      </c>
      <c r="F290" s="51" t="s">
        <v>13</v>
      </c>
      <c r="G290" s="12">
        <v>24</v>
      </c>
      <c r="H290" s="1" t="s">
        <v>12</v>
      </c>
    </row>
    <row r="291" s="1" customFormat="1" spans="1:8">
      <c r="A291" s="48"/>
      <c r="B291" s="49" t="s">
        <v>14</v>
      </c>
      <c r="C291" s="48"/>
      <c r="D291" s="48"/>
      <c r="E291" s="49">
        <v>40</v>
      </c>
      <c r="F291" s="51" t="s">
        <v>11</v>
      </c>
      <c r="G291" s="12"/>
      <c r="H291" s="1" t="s">
        <v>15</v>
      </c>
    </row>
    <row r="292" s="1" customFormat="1" spans="1:8">
      <c r="A292" s="48"/>
      <c r="B292" s="49" t="s">
        <v>14</v>
      </c>
      <c r="C292" s="48"/>
      <c r="D292" s="48"/>
      <c r="E292" s="49">
        <v>40</v>
      </c>
      <c r="F292" s="51" t="s">
        <v>13</v>
      </c>
      <c r="G292" s="12"/>
      <c r="H292" s="1" t="s">
        <v>15</v>
      </c>
    </row>
    <row r="293" s="1" customFormat="1" spans="1:8">
      <c r="A293" s="48"/>
      <c r="B293" s="52" t="s">
        <v>14</v>
      </c>
      <c r="C293" s="48"/>
      <c r="D293" s="48"/>
      <c r="E293" s="49">
        <v>50</v>
      </c>
      <c r="F293" s="51" t="s">
        <v>13</v>
      </c>
      <c r="G293" s="12">
        <v>14</v>
      </c>
      <c r="H293" s="1" t="s">
        <v>15</v>
      </c>
    </row>
    <row r="294" s="1" customFormat="1" spans="1:8">
      <c r="A294" s="48"/>
      <c r="B294" s="52" t="s">
        <v>14</v>
      </c>
      <c r="C294" s="48"/>
      <c r="D294" s="48"/>
      <c r="E294" s="49">
        <v>50</v>
      </c>
      <c r="F294" s="51" t="s">
        <v>11</v>
      </c>
      <c r="G294" s="12">
        <v>2</v>
      </c>
      <c r="H294" s="1" t="s">
        <v>15</v>
      </c>
    </row>
    <row r="295" s="1" customFormat="1" spans="1:8">
      <c r="A295" s="48"/>
      <c r="B295" s="52" t="s">
        <v>16</v>
      </c>
      <c r="C295" s="48"/>
      <c r="D295" s="48"/>
      <c r="E295" s="49">
        <v>55</v>
      </c>
      <c r="F295" s="51" t="s">
        <v>11</v>
      </c>
      <c r="G295" s="12"/>
      <c r="H295" s="1" t="s">
        <v>17</v>
      </c>
    </row>
    <row r="296" s="1" customFormat="1" spans="1:8">
      <c r="A296" s="48"/>
      <c r="B296" s="49" t="s">
        <v>18</v>
      </c>
      <c r="C296" s="48"/>
      <c r="D296" s="48"/>
      <c r="E296" s="49">
        <v>95</v>
      </c>
      <c r="F296" s="51" t="s">
        <v>11</v>
      </c>
      <c r="G296" s="12"/>
      <c r="H296" s="1" t="s">
        <v>19</v>
      </c>
    </row>
    <row r="297" s="1" customFormat="1" spans="1:8">
      <c r="A297" s="48"/>
      <c r="B297" s="49" t="s">
        <v>18</v>
      </c>
      <c r="C297" s="48"/>
      <c r="D297" s="48"/>
      <c r="E297" s="49">
        <v>95</v>
      </c>
      <c r="F297" s="51" t="s">
        <v>13</v>
      </c>
      <c r="G297" s="12">
        <v>1</v>
      </c>
      <c r="H297" s="1" t="s">
        <v>19</v>
      </c>
    </row>
    <row r="298" s="1" customFormat="1" spans="1:8">
      <c r="A298" s="48"/>
      <c r="B298" s="49" t="s">
        <v>18</v>
      </c>
      <c r="C298" s="48"/>
      <c r="D298" s="48"/>
      <c r="E298" s="49">
        <v>102</v>
      </c>
      <c r="F298" s="51" t="s">
        <v>13</v>
      </c>
      <c r="G298" s="12">
        <v>7</v>
      </c>
      <c r="H298" s="1" t="s">
        <v>19</v>
      </c>
    </row>
    <row r="299" s="1" customFormat="1" spans="1:8">
      <c r="A299" s="48"/>
      <c r="B299" s="49" t="s">
        <v>18</v>
      </c>
      <c r="C299" s="48"/>
      <c r="D299" s="53"/>
      <c r="E299" s="49">
        <v>102</v>
      </c>
      <c r="F299" s="51" t="s">
        <v>11</v>
      </c>
      <c r="G299" s="12"/>
      <c r="H299" s="1" t="s">
        <v>19</v>
      </c>
    </row>
    <row r="300" s="1" customFormat="1" spans="1:8">
      <c r="A300" s="48"/>
      <c r="B300" s="49" t="s">
        <v>18</v>
      </c>
      <c r="C300" s="48"/>
      <c r="D300" s="49" t="s">
        <v>24</v>
      </c>
      <c r="E300" s="49">
        <v>70</v>
      </c>
      <c r="F300" s="51" t="s">
        <v>13</v>
      </c>
      <c r="G300" s="12">
        <v>1</v>
      </c>
      <c r="H300" s="1" t="s">
        <v>19</v>
      </c>
    </row>
    <row r="301" s="1" customFormat="1" spans="1:8">
      <c r="A301" s="48"/>
      <c r="B301" s="49" t="s">
        <v>9</v>
      </c>
      <c r="C301" s="48"/>
      <c r="D301" s="50" t="s">
        <v>20</v>
      </c>
      <c r="E301" s="49">
        <v>20</v>
      </c>
      <c r="F301" s="51" t="s">
        <v>11</v>
      </c>
      <c r="G301" s="12">
        <v>9</v>
      </c>
      <c r="H301" s="1" t="s">
        <v>25</v>
      </c>
    </row>
    <row r="302" s="1" customFormat="1" spans="1:8">
      <c r="A302" s="48"/>
      <c r="B302" s="49" t="s">
        <v>9</v>
      </c>
      <c r="C302" s="48"/>
      <c r="D302" s="48"/>
      <c r="E302" s="49">
        <v>20</v>
      </c>
      <c r="F302" s="51" t="s">
        <v>13</v>
      </c>
      <c r="G302" s="12">
        <v>18</v>
      </c>
      <c r="H302" s="1" t="s">
        <v>25</v>
      </c>
    </row>
    <row r="303" s="1" customFormat="1" spans="1:8">
      <c r="A303" s="48"/>
      <c r="B303" s="49" t="s">
        <v>9</v>
      </c>
      <c r="C303" s="48"/>
      <c r="D303" s="48"/>
      <c r="E303" s="49">
        <v>30</v>
      </c>
      <c r="F303" s="51" t="s">
        <v>13</v>
      </c>
      <c r="G303" s="12">
        <v>13</v>
      </c>
      <c r="H303" s="1" t="s">
        <v>25</v>
      </c>
    </row>
    <row r="304" s="1" customFormat="1" spans="1:8">
      <c r="A304" s="48"/>
      <c r="B304" s="49" t="s">
        <v>9</v>
      </c>
      <c r="C304" s="48"/>
      <c r="D304" s="48"/>
      <c r="E304" s="49">
        <v>30</v>
      </c>
      <c r="F304" s="51" t="s">
        <v>11</v>
      </c>
      <c r="G304" s="12">
        <v>10</v>
      </c>
      <c r="H304" s="1" t="s">
        <v>25</v>
      </c>
    </row>
    <row r="305" s="1" customFormat="1" spans="1:8">
      <c r="A305" s="48"/>
      <c r="B305" s="49" t="s">
        <v>14</v>
      </c>
      <c r="C305" s="48"/>
      <c r="D305" s="48"/>
      <c r="E305" s="49">
        <v>50</v>
      </c>
      <c r="F305" s="51" t="s">
        <v>13</v>
      </c>
      <c r="G305" s="12">
        <v>2</v>
      </c>
      <c r="H305" s="1" t="s">
        <v>15</v>
      </c>
    </row>
    <row r="306" s="1" customFormat="1" spans="1:8">
      <c r="A306" s="48"/>
      <c r="B306" s="49" t="s">
        <v>14</v>
      </c>
      <c r="C306" s="48"/>
      <c r="D306" s="48"/>
      <c r="E306" s="49">
        <v>50</v>
      </c>
      <c r="F306" s="51" t="s">
        <v>11</v>
      </c>
      <c r="G306" s="12"/>
      <c r="H306" s="1" t="s">
        <v>15</v>
      </c>
    </row>
    <row r="307" s="1" customFormat="1" spans="1:8">
      <c r="A307" s="48"/>
      <c r="B307" s="49" t="s">
        <v>14</v>
      </c>
      <c r="C307" s="48"/>
      <c r="D307" s="48"/>
      <c r="E307" s="49">
        <v>40</v>
      </c>
      <c r="F307" s="51" t="s">
        <v>13</v>
      </c>
      <c r="G307" s="12"/>
      <c r="H307" s="1" t="s">
        <v>15</v>
      </c>
    </row>
    <row r="308" s="1" customFormat="1" spans="1:8">
      <c r="A308" s="48"/>
      <c r="B308" s="49" t="s">
        <v>14</v>
      </c>
      <c r="C308" s="48"/>
      <c r="D308" s="48"/>
      <c r="E308" s="49">
        <v>40</v>
      </c>
      <c r="F308" s="51" t="s">
        <v>11</v>
      </c>
      <c r="G308" s="12">
        <v>3</v>
      </c>
      <c r="H308" s="1" t="s">
        <v>15</v>
      </c>
    </row>
    <row r="309" s="1" customFormat="1" spans="1:8">
      <c r="A309" s="48"/>
      <c r="B309" s="49" t="s">
        <v>16</v>
      </c>
      <c r="C309" s="48"/>
      <c r="D309" s="48"/>
      <c r="E309" s="49">
        <v>55</v>
      </c>
      <c r="F309" s="51" t="s">
        <v>13</v>
      </c>
      <c r="G309" s="12">
        <v>1</v>
      </c>
      <c r="H309" s="1" t="s">
        <v>17</v>
      </c>
    </row>
    <row r="310" s="1" customFormat="1" spans="1:8">
      <c r="A310" s="48"/>
      <c r="B310" s="49" t="s">
        <v>16</v>
      </c>
      <c r="C310" s="48"/>
      <c r="D310" s="48"/>
      <c r="E310" s="49">
        <v>55</v>
      </c>
      <c r="F310" s="51" t="s">
        <v>11</v>
      </c>
      <c r="G310" s="12"/>
      <c r="H310" s="1" t="s">
        <v>17</v>
      </c>
    </row>
    <row r="311" s="1" customFormat="1" spans="1:8">
      <c r="A311" s="48"/>
      <c r="B311" s="49" t="s">
        <v>16</v>
      </c>
      <c r="C311" s="48"/>
      <c r="D311" s="48"/>
      <c r="E311" s="49">
        <v>65</v>
      </c>
      <c r="F311" s="51" t="s">
        <v>11</v>
      </c>
      <c r="G311" s="12"/>
      <c r="H311" s="1" t="s">
        <v>17</v>
      </c>
    </row>
    <row r="312" s="1" customFormat="1" spans="1:8">
      <c r="A312" s="48"/>
      <c r="B312" s="49" t="s">
        <v>16</v>
      </c>
      <c r="C312" s="48"/>
      <c r="D312" s="48"/>
      <c r="E312" s="49">
        <v>65</v>
      </c>
      <c r="F312" s="51" t="s">
        <v>13</v>
      </c>
      <c r="G312" s="12">
        <v>1</v>
      </c>
      <c r="H312" s="1" t="s">
        <v>17</v>
      </c>
    </row>
    <row r="313" s="1" customFormat="1" spans="1:8">
      <c r="A313" s="48"/>
      <c r="B313" s="49" t="s">
        <v>18</v>
      </c>
      <c r="C313" s="48"/>
      <c r="D313" s="48"/>
      <c r="E313" s="49">
        <v>70</v>
      </c>
      <c r="F313" s="51" t="s">
        <v>13</v>
      </c>
      <c r="G313" s="12"/>
      <c r="H313" s="1" t="s">
        <v>19</v>
      </c>
    </row>
    <row r="314" s="1" customFormat="1" spans="1:8">
      <c r="A314" s="48"/>
      <c r="B314" s="49" t="s">
        <v>18</v>
      </c>
      <c r="C314" s="48"/>
      <c r="D314" s="48"/>
      <c r="E314" s="49">
        <v>70</v>
      </c>
      <c r="F314" s="51" t="s">
        <v>11</v>
      </c>
      <c r="G314" s="12"/>
      <c r="H314" s="1" t="s">
        <v>19</v>
      </c>
    </row>
    <row r="315" s="1" customFormat="1" spans="1:8">
      <c r="A315" s="48"/>
      <c r="B315" s="49" t="s">
        <v>18</v>
      </c>
      <c r="C315" s="48"/>
      <c r="D315" s="48"/>
      <c r="E315" s="49">
        <v>77</v>
      </c>
      <c r="F315" s="51" t="s">
        <v>11</v>
      </c>
      <c r="G315" s="12"/>
      <c r="H315" s="1" t="s">
        <v>19</v>
      </c>
    </row>
    <row r="316" s="1" customFormat="1" spans="1:8">
      <c r="A316" s="48"/>
      <c r="B316" s="49" t="s">
        <v>18</v>
      </c>
      <c r="C316" s="48"/>
      <c r="D316" s="48"/>
      <c r="E316" s="49">
        <v>77</v>
      </c>
      <c r="F316" s="51" t="s">
        <v>13</v>
      </c>
      <c r="G316" s="12"/>
      <c r="H316" s="1" t="s">
        <v>19</v>
      </c>
    </row>
    <row r="317" s="1" customFormat="1" spans="1:8">
      <c r="A317" s="48"/>
      <c r="B317" s="49" t="s">
        <v>18</v>
      </c>
      <c r="C317" s="48"/>
      <c r="D317" s="48"/>
      <c r="E317" s="49">
        <v>87</v>
      </c>
      <c r="F317" s="51" t="s">
        <v>11</v>
      </c>
      <c r="G317" s="12"/>
      <c r="H317" s="1" t="s">
        <v>19</v>
      </c>
    </row>
    <row r="318" s="1" customFormat="1" spans="1:8">
      <c r="A318" s="48"/>
      <c r="B318" s="49" t="s">
        <v>18</v>
      </c>
      <c r="C318" s="48"/>
      <c r="D318" s="48"/>
      <c r="E318" s="49">
        <v>87</v>
      </c>
      <c r="F318" s="51" t="s">
        <v>13</v>
      </c>
      <c r="G318" s="12">
        <v>3</v>
      </c>
      <c r="H318" s="1" t="s">
        <v>19</v>
      </c>
    </row>
    <row r="319" s="1" customFormat="1" spans="1:8">
      <c r="A319" s="48"/>
      <c r="B319" s="49" t="s">
        <v>18</v>
      </c>
      <c r="C319" s="48"/>
      <c r="D319" s="48"/>
      <c r="E319" s="49">
        <v>95</v>
      </c>
      <c r="F319" s="51" t="s">
        <v>13</v>
      </c>
      <c r="G319" s="12">
        <v>4</v>
      </c>
      <c r="H319" s="1" t="s">
        <v>19</v>
      </c>
    </row>
    <row r="320" s="1" customFormat="1" spans="1:8">
      <c r="A320" s="48"/>
      <c r="B320" s="49" t="s">
        <v>18</v>
      </c>
      <c r="C320" s="48"/>
      <c r="D320" s="48"/>
      <c r="E320" s="49">
        <v>95</v>
      </c>
      <c r="F320" s="51" t="s">
        <v>11</v>
      </c>
      <c r="G320" s="12"/>
      <c r="H320" s="1" t="s">
        <v>19</v>
      </c>
    </row>
    <row r="321" s="1" customFormat="1" spans="1:8">
      <c r="A321" s="53"/>
      <c r="B321" s="49" t="s">
        <v>18</v>
      </c>
      <c r="C321" s="53"/>
      <c r="D321" s="53"/>
      <c r="E321" s="49">
        <v>102</v>
      </c>
      <c r="F321" s="51" t="s">
        <v>13</v>
      </c>
      <c r="G321" s="12">
        <v>5</v>
      </c>
      <c r="H321" s="1" t="s">
        <v>19</v>
      </c>
    </row>
    <row r="322" s="1" customFormat="1" spans="1:7">
      <c r="A322" s="54"/>
      <c r="B322" s="54"/>
      <c r="C322" s="54"/>
      <c r="D322" s="54"/>
      <c r="E322" s="54"/>
      <c r="F322" s="54"/>
      <c r="G322" s="12"/>
    </row>
    <row r="323" s="1" customFormat="1" spans="1:8">
      <c r="A323" s="55" t="s">
        <v>26</v>
      </c>
      <c r="B323" s="56" t="s">
        <v>18</v>
      </c>
      <c r="C323" s="57" t="str">
        <f>_xlfn.DISPIMG("ID_9763850E4267400FB526E3BAB1189A25",1)</f>
        <v>=DISPIMG("ID_9763850E4267400FB526E3BAB1189A25",1)</v>
      </c>
      <c r="D323" s="57" t="s">
        <v>21</v>
      </c>
      <c r="E323" s="56">
        <v>77</v>
      </c>
      <c r="F323" s="58" t="s">
        <v>13</v>
      </c>
      <c r="G323" s="12"/>
      <c r="H323" s="1" t="s">
        <v>19</v>
      </c>
    </row>
    <row r="324" s="1" customFormat="1" spans="1:8">
      <c r="A324" s="59"/>
      <c r="B324" s="56" t="s">
        <v>18</v>
      </c>
      <c r="C324" s="60"/>
      <c r="D324" s="60"/>
      <c r="E324" s="56">
        <v>87</v>
      </c>
      <c r="F324" s="58" t="s">
        <v>11</v>
      </c>
      <c r="G324" s="12"/>
      <c r="H324" s="1" t="s">
        <v>19</v>
      </c>
    </row>
    <row r="325" s="1" customFormat="1" spans="1:8">
      <c r="A325" s="59"/>
      <c r="B325" s="56" t="s">
        <v>18</v>
      </c>
      <c r="C325" s="60"/>
      <c r="D325" s="61"/>
      <c r="E325" s="56">
        <v>87</v>
      </c>
      <c r="F325" s="58" t="s">
        <v>13</v>
      </c>
      <c r="G325" s="12">
        <v>7</v>
      </c>
      <c r="H325" s="1" t="s">
        <v>19</v>
      </c>
    </row>
    <row r="326" s="1" customFormat="1" spans="1:8">
      <c r="A326" s="59"/>
      <c r="B326" s="56" t="s">
        <v>27</v>
      </c>
      <c r="C326" s="60"/>
      <c r="D326" s="60" t="s">
        <v>28</v>
      </c>
      <c r="E326" s="56">
        <v>55</v>
      </c>
      <c r="F326" s="58" t="s">
        <v>11</v>
      </c>
      <c r="G326" s="12">
        <v>4</v>
      </c>
      <c r="H326" s="1" t="s">
        <v>17</v>
      </c>
    </row>
    <row r="327" s="1" customFormat="1" spans="1:8">
      <c r="A327" s="59"/>
      <c r="B327" s="56" t="s">
        <v>27</v>
      </c>
      <c r="C327" s="60"/>
      <c r="D327" s="60"/>
      <c r="E327" s="56">
        <v>55</v>
      </c>
      <c r="F327" s="58" t="s">
        <v>13</v>
      </c>
      <c r="G327" s="12">
        <v>5</v>
      </c>
      <c r="H327" s="1" t="s">
        <v>17</v>
      </c>
    </row>
    <row r="328" s="1" customFormat="1" spans="1:8">
      <c r="A328" s="59"/>
      <c r="B328" s="56" t="s">
        <v>27</v>
      </c>
      <c r="C328" s="60"/>
      <c r="D328" s="60"/>
      <c r="E328" s="56">
        <v>65</v>
      </c>
      <c r="F328" s="58" t="s">
        <v>13</v>
      </c>
      <c r="G328" s="12">
        <v>8</v>
      </c>
      <c r="H328" s="1" t="s">
        <v>17</v>
      </c>
    </row>
    <row r="329" s="1" customFormat="1" spans="1:8">
      <c r="A329" s="59"/>
      <c r="B329" s="56" t="s">
        <v>27</v>
      </c>
      <c r="C329" s="60"/>
      <c r="D329" s="60"/>
      <c r="E329" s="56">
        <v>65</v>
      </c>
      <c r="F329" s="58" t="s">
        <v>11</v>
      </c>
      <c r="G329" s="12">
        <v>5</v>
      </c>
      <c r="H329" s="1" t="s">
        <v>17</v>
      </c>
    </row>
    <row r="330" s="1" customFormat="1" spans="1:8">
      <c r="A330" s="59"/>
      <c r="B330" s="56" t="s">
        <v>18</v>
      </c>
      <c r="C330" s="60"/>
      <c r="D330" s="60"/>
      <c r="E330" s="56">
        <v>70</v>
      </c>
      <c r="F330" s="58" t="s">
        <v>13</v>
      </c>
      <c r="G330" s="12"/>
      <c r="H330" s="1" t="s">
        <v>19</v>
      </c>
    </row>
    <row r="331" s="1" customFormat="1" spans="1:8">
      <c r="A331" s="59"/>
      <c r="B331" s="56" t="s">
        <v>18</v>
      </c>
      <c r="C331" s="60"/>
      <c r="D331" s="60"/>
      <c r="E331" s="56">
        <v>87</v>
      </c>
      <c r="F331" s="58" t="s">
        <v>13</v>
      </c>
      <c r="G331" s="12"/>
      <c r="H331" s="1" t="s">
        <v>19</v>
      </c>
    </row>
    <row r="332" s="1" customFormat="1" spans="1:8">
      <c r="A332" s="59"/>
      <c r="B332" s="56" t="s">
        <v>18</v>
      </c>
      <c r="C332" s="60"/>
      <c r="D332" s="60"/>
      <c r="E332" s="56">
        <v>95</v>
      </c>
      <c r="F332" s="58" t="s">
        <v>13</v>
      </c>
      <c r="G332" s="12">
        <v>1</v>
      </c>
      <c r="H332" s="1" t="s">
        <v>19</v>
      </c>
    </row>
    <row r="333" s="1" customFormat="1" spans="1:8">
      <c r="A333" s="59"/>
      <c r="B333" s="56" t="s">
        <v>27</v>
      </c>
      <c r="C333" s="60"/>
      <c r="D333" s="57" t="s">
        <v>24</v>
      </c>
      <c r="E333" s="56">
        <v>55</v>
      </c>
      <c r="F333" s="58" t="s">
        <v>13</v>
      </c>
      <c r="G333" s="12">
        <v>6</v>
      </c>
      <c r="H333" s="1" t="s">
        <v>17</v>
      </c>
    </row>
    <row r="334" s="1" customFormat="1" spans="1:8">
      <c r="A334" s="59"/>
      <c r="B334" s="56" t="s">
        <v>27</v>
      </c>
      <c r="C334" s="60"/>
      <c r="D334" s="60"/>
      <c r="E334" s="56">
        <v>55</v>
      </c>
      <c r="F334" s="58" t="s">
        <v>11</v>
      </c>
      <c r="G334" s="12"/>
      <c r="H334" s="1" t="s">
        <v>17</v>
      </c>
    </row>
    <row r="335" s="1" customFormat="1" spans="1:8">
      <c r="A335" s="59"/>
      <c r="B335" s="56" t="s">
        <v>27</v>
      </c>
      <c r="C335" s="60"/>
      <c r="D335" s="60"/>
      <c r="E335" s="56">
        <v>65</v>
      </c>
      <c r="F335" s="58" t="s">
        <v>13</v>
      </c>
      <c r="G335" s="12">
        <v>4</v>
      </c>
      <c r="H335" s="1" t="s">
        <v>17</v>
      </c>
    </row>
    <row r="336" s="1" customFormat="1" spans="1:8">
      <c r="A336" s="59"/>
      <c r="B336" s="56" t="s">
        <v>27</v>
      </c>
      <c r="C336" s="60"/>
      <c r="D336" s="60"/>
      <c r="E336" s="56">
        <v>65</v>
      </c>
      <c r="F336" s="58" t="s">
        <v>11</v>
      </c>
      <c r="G336" s="12"/>
      <c r="H336" s="1" t="s">
        <v>17</v>
      </c>
    </row>
    <row r="337" s="1" customFormat="1" spans="1:8">
      <c r="A337" s="59"/>
      <c r="B337" s="56" t="s">
        <v>18</v>
      </c>
      <c r="C337" s="60"/>
      <c r="D337" s="60"/>
      <c r="E337" s="56">
        <v>70</v>
      </c>
      <c r="F337" s="58" t="s">
        <v>11</v>
      </c>
      <c r="G337" s="12"/>
      <c r="H337" s="1" t="s">
        <v>19</v>
      </c>
    </row>
    <row r="338" s="1" customFormat="1" spans="1:8">
      <c r="A338" s="59"/>
      <c r="B338" s="56" t="s">
        <v>18</v>
      </c>
      <c r="C338" s="60"/>
      <c r="D338" s="60"/>
      <c r="E338" s="56">
        <v>70</v>
      </c>
      <c r="F338" s="58" t="s">
        <v>13</v>
      </c>
      <c r="G338" s="12">
        <v>10</v>
      </c>
      <c r="H338" s="1" t="s">
        <v>19</v>
      </c>
    </row>
    <row r="339" s="1" customFormat="1" spans="1:8">
      <c r="A339" s="59"/>
      <c r="B339" s="56" t="s">
        <v>18</v>
      </c>
      <c r="C339" s="60"/>
      <c r="D339" s="60"/>
      <c r="E339" s="56">
        <v>77</v>
      </c>
      <c r="F339" s="58" t="s">
        <v>13</v>
      </c>
      <c r="G339" s="12">
        <v>2</v>
      </c>
      <c r="H339" s="1" t="s">
        <v>19</v>
      </c>
    </row>
    <row r="340" s="1" customFormat="1" spans="1:8">
      <c r="A340" s="59"/>
      <c r="B340" s="56" t="s">
        <v>18</v>
      </c>
      <c r="C340" s="60"/>
      <c r="D340" s="60"/>
      <c r="E340" s="56">
        <v>77</v>
      </c>
      <c r="F340" s="58" t="s">
        <v>11</v>
      </c>
      <c r="G340" s="12"/>
      <c r="H340" s="1" t="s">
        <v>19</v>
      </c>
    </row>
    <row r="341" s="1" customFormat="1" spans="1:8">
      <c r="A341" s="59"/>
      <c r="B341" s="56" t="s">
        <v>18</v>
      </c>
      <c r="C341" s="60"/>
      <c r="D341" s="60"/>
      <c r="E341" s="56">
        <v>87</v>
      </c>
      <c r="F341" s="58" t="s">
        <v>13</v>
      </c>
      <c r="G341" s="12">
        <v>1</v>
      </c>
      <c r="H341" s="1" t="s">
        <v>19</v>
      </c>
    </row>
    <row r="342" s="1" customFormat="1" spans="1:8">
      <c r="A342" s="59"/>
      <c r="B342" s="56" t="s">
        <v>18</v>
      </c>
      <c r="C342" s="60"/>
      <c r="D342" s="60"/>
      <c r="E342" s="56">
        <v>87</v>
      </c>
      <c r="F342" s="58" t="s">
        <v>11</v>
      </c>
      <c r="G342" s="12"/>
      <c r="H342" s="1" t="s">
        <v>19</v>
      </c>
    </row>
    <row r="343" s="1" customFormat="1" spans="1:8">
      <c r="A343" s="59"/>
      <c r="B343" s="56" t="s">
        <v>18</v>
      </c>
      <c r="C343" s="60"/>
      <c r="D343" s="60"/>
      <c r="E343" s="56">
        <v>95</v>
      </c>
      <c r="F343" s="58" t="s">
        <v>13</v>
      </c>
      <c r="G343" s="12">
        <v>6</v>
      </c>
      <c r="H343" s="1" t="s">
        <v>19</v>
      </c>
    </row>
    <row r="344" s="1" customFormat="1" spans="1:8">
      <c r="A344" s="59"/>
      <c r="B344" s="56" t="s">
        <v>18</v>
      </c>
      <c r="C344" s="60"/>
      <c r="D344" s="60"/>
      <c r="E344" s="56">
        <v>95</v>
      </c>
      <c r="F344" s="58" t="s">
        <v>11</v>
      </c>
      <c r="G344" s="12">
        <v>3</v>
      </c>
      <c r="H344" s="1" t="s">
        <v>19</v>
      </c>
    </row>
    <row r="345" s="1" customFormat="1" spans="1:8">
      <c r="A345" s="59"/>
      <c r="B345" s="56" t="s">
        <v>27</v>
      </c>
      <c r="C345" s="60"/>
      <c r="D345" s="56" t="s">
        <v>29</v>
      </c>
      <c r="E345" s="56">
        <v>65</v>
      </c>
      <c r="F345" s="58" t="s">
        <v>11</v>
      </c>
      <c r="G345" s="12"/>
      <c r="H345" s="1" t="s">
        <v>17</v>
      </c>
    </row>
    <row r="346" s="1" customFormat="1" spans="1:8">
      <c r="A346" s="59"/>
      <c r="B346" s="56" t="s">
        <v>27</v>
      </c>
      <c r="C346" s="60"/>
      <c r="D346" s="56"/>
      <c r="E346" s="56">
        <v>65</v>
      </c>
      <c r="F346" s="58" t="s">
        <v>13</v>
      </c>
      <c r="G346" s="12">
        <v>1</v>
      </c>
      <c r="H346" s="1" t="s">
        <v>17</v>
      </c>
    </row>
    <row r="347" s="1" customFormat="1" spans="1:8">
      <c r="A347" s="59"/>
      <c r="B347" s="56" t="s">
        <v>27</v>
      </c>
      <c r="C347" s="60"/>
      <c r="D347" s="56"/>
      <c r="E347" s="56">
        <v>55</v>
      </c>
      <c r="F347" s="58" t="s">
        <v>13</v>
      </c>
      <c r="G347" s="12">
        <v>3</v>
      </c>
      <c r="H347" s="1" t="s">
        <v>17</v>
      </c>
    </row>
    <row r="348" s="1" customFormat="1" spans="1:8">
      <c r="A348" s="59"/>
      <c r="B348" s="56" t="s">
        <v>18</v>
      </c>
      <c r="C348" s="60"/>
      <c r="D348" s="56"/>
      <c r="E348" s="56">
        <v>70</v>
      </c>
      <c r="F348" s="58" t="s">
        <v>11</v>
      </c>
      <c r="G348" s="12"/>
      <c r="H348" s="1" t="s">
        <v>19</v>
      </c>
    </row>
    <row r="349" s="1" customFormat="1" spans="1:8">
      <c r="A349" s="59"/>
      <c r="B349" s="56" t="s">
        <v>18</v>
      </c>
      <c r="C349" s="60"/>
      <c r="D349" s="56"/>
      <c r="E349" s="56">
        <v>102</v>
      </c>
      <c r="F349" s="58" t="s">
        <v>13</v>
      </c>
      <c r="G349" s="12">
        <v>2</v>
      </c>
      <c r="H349" s="1" t="s">
        <v>19</v>
      </c>
    </row>
    <row r="350" s="1" customFormat="1" spans="1:8">
      <c r="A350" s="59"/>
      <c r="B350" s="56" t="s">
        <v>27</v>
      </c>
      <c r="C350" s="60"/>
      <c r="D350" s="60" t="s">
        <v>30</v>
      </c>
      <c r="E350" s="56">
        <v>55</v>
      </c>
      <c r="F350" s="58" t="s">
        <v>11</v>
      </c>
      <c r="G350" s="12">
        <v>3</v>
      </c>
      <c r="H350" s="1" t="s">
        <v>17</v>
      </c>
    </row>
    <row r="351" s="1" customFormat="1" spans="1:8">
      <c r="A351" s="59"/>
      <c r="B351" s="56" t="s">
        <v>27</v>
      </c>
      <c r="C351" s="60"/>
      <c r="D351" s="60"/>
      <c r="E351" s="56">
        <v>55</v>
      </c>
      <c r="F351" s="58" t="s">
        <v>13</v>
      </c>
      <c r="G351" s="12">
        <v>2</v>
      </c>
      <c r="H351" s="1" t="s">
        <v>17</v>
      </c>
    </row>
    <row r="352" s="1" customFormat="1" spans="1:8">
      <c r="A352" s="59"/>
      <c r="B352" s="56" t="s">
        <v>27</v>
      </c>
      <c r="C352" s="60"/>
      <c r="D352" s="60"/>
      <c r="E352" s="56">
        <v>65</v>
      </c>
      <c r="F352" s="58" t="s">
        <v>13</v>
      </c>
      <c r="G352" s="12">
        <v>2</v>
      </c>
      <c r="H352" s="1" t="s">
        <v>17</v>
      </c>
    </row>
    <row r="353" s="1" customFormat="1" spans="1:8">
      <c r="A353" s="59"/>
      <c r="B353" s="56" t="s">
        <v>27</v>
      </c>
      <c r="C353" s="60"/>
      <c r="D353" s="60"/>
      <c r="E353" s="56">
        <v>65</v>
      </c>
      <c r="F353" s="58" t="s">
        <v>11</v>
      </c>
      <c r="G353" s="12">
        <v>2</v>
      </c>
      <c r="H353" s="1" t="s">
        <v>17</v>
      </c>
    </row>
    <row r="354" s="1" customFormat="1" spans="1:8">
      <c r="A354" s="59"/>
      <c r="B354" s="56" t="s">
        <v>27</v>
      </c>
      <c r="C354" s="60"/>
      <c r="D354" s="57" t="s">
        <v>22</v>
      </c>
      <c r="E354" s="56">
        <v>55</v>
      </c>
      <c r="F354" s="58" t="s">
        <v>13</v>
      </c>
      <c r="G354" s="12">
        <v>8</v>
      </c>
      <c r="H354" s="1" t="s">
        <v>17</v>
      </c>
    </row>
    <row r="355" s="1" customFormat="1" spans="1:8">
      <c r="A355" s="59"/>
      <c r="B355" s="56" t="s">
        <v>27</v>
      </c>
      <c r="C355" s="60"/>
      <c r="D355" s="60"/>
      <c r="E355" s="56">
        <v>55</v>
      </c>
      <c r="F355" s="58" t="s">
        <v>11</v>
      </c>
      <c r="G355" s="12"/>
      <c r="H355" s="1" t="s">
        <v>17</v>
      </c>
    </row>
    <row r="356" s="1" customFormat="1" spans="1:8">
      <c r="A356" s="59"/>
      <c r="B356" s="56" t="s">
        <v>27</v>
      </c>
      <c r="C356" s="60"/>
      <c r="D356" s="60"/>
      <c r="E356" s="56">
        <v>65</v>
      </c>
      <c r="F356" s="58" t="s">
        <v>11</v>
      </c>
      <c r="G356" s="12">
        <v>1</v>
      </c>
      <c r="H356" s="1" t="s">
        <v>17</v>
      </c>
    </row>
    <row r="357" s="1" customFormat="1" spans="1:8">
      <c r="A357" s="59"/>
      <c r="B357" s="56" t="s">
        <v>27</v>
      </c>
      <c r="C357" s="60"/>
      <c r="D357" s="60"/>
      <c r="E357" s="56">
        <v>65</v>
      </c>
      <c r="F357" s="58" t="s">
        <v>13</v>
      </c>
      <c r="G357" s="12">
        <v>6</v>
      </c>
      <c r="H357" s="1" t="s">
        <v>17</v>
      </c>
    </row>
    <row r="358" s="1" customFormat="1" spans="1:8">
      <c r="A358" s="59"/>
      <c r="B358" s="56" t="s">
        <v>18</v>
      </c>
      <c r="C358" s="60"/>
      <c r="D358" s="60"/>
      <c r="E358" s="56">
        <v>70</v>
      </c>
      <c r="F358" s="58" t="s">
        <v>13</v>
      </c>
      <c r="G358" s="12">
        <v>2</v>
      </c>
      <c r="H358" s="1" t="s">
        <v>19</v>
      </c>
    </row>
    <row r="359" s="1" customFormat="1" spans="1:8">
      <c r="A359" s="59"/>
      <c r="B359" s="56" t="s">
        <v>18</v>
      </c>
      <c r="C359" s="60"/>
      <c r="D359" s="60"/>
      <c r="E359" s="56">
        <v>70</v>
      </c>
      <c r="F359" s="58" t="s">
        <v>11</v>
      </c>
      <c r="G359" s="12"/>
      <c r="H359" s="1" t="s">
        <v>19</v>
      </c>
    </row>
    <row r="360" s="1" customFormat="1" spans="1:8">
      <c r="A360" s="59"/>
      <c r="B360" s="56" t="s">
        <v>18</v>
      </c>
      <c r="C360" s="60"/>
      <c r="D360" s="60"/>
      <c r="E360" s="56">
        <v>77</v>
      </c>
      <c r="F360" s="58" t="s">
        <v>11</v>
      </c>
      <c r="G360" s="12"/>
      <c r="H360" s="1" t="s">
        <v>19</v>
      </c>
    </row>
    <row r="361" s="1" customFormat="1" spans="1:8">
      <c r="A361" s="59"/>
      <c r="B361" s="56" t="s">
        <v>18</v>
      </c>
      <c r="C361" s="60"/>
      <c r="D361" s="60"/>
      <c r="E361" s="56">
        <v>77</v>
      </c>
      <c r="F361" s="58" t="s">
        <v>13</v>
      </c>
      <c r="G361" s="12"/>
      <c r="H361" s="1" t="s">
        <v>19</v>
      </c>
    </row>
    <row r="362" s="1" customFormat="1" spans="1:8">
      <c r="A362" s="59"/>
      <c r="B362" s="56" t="s">
        <v>18</v>
      </c>
      <c r="C362" s="60"/>
      <c r="D362" s="60"/>
      <c r="E362" s="56">
        <v>87</v>
      </c>
      <c r="F362" s="58" t="s">
        <v>13</v>
      </c>
      <c r="G362" s="12"/>
      <c r="H362" s="1" t="s">
        <v>19</v>
      </c>
    </row>
    <row r="363" s="1" customFormat="1" spans="1:8">
      <c r="A363" s="59"/>
      <c r="B363" s="56" t="s">
        <v>18</v>
      </c>
      <c r="C363" s="60"/>
      <c r="D363" s="60"/>
      <c r="E363" s="56">
        <v>87</v>
      </c>
      <c r="F363" s="58" t="s">
        <v>11</v>
      </c>
      <c r="G363" s="12"/>
      <c r="H363" s="1" t="s">
        <v>19</v>
      </c>
    </row>
    <row r="364" s="1" customFormat="1" spans="1:8">
      <c r="A364" s="59"/>
      <c r="B364" s="56" t="s">
        <v>18</v>
      </c>
      <c r="C364" s="60"/>
      <c r="D364" s="60"/>
      <c r="E364" s="56">
        <v>95</v>
      </c>
      <c r="F364" s="58" t="s">
        <v>11</v>
      </c>
      <c r="G364" s="12"/>
      <c r="H364" s="1" t="s">
        <v>19</v>
      </c>
    </row>
    <row r="365" s="1" customFormat="1" spans="1:8">
      <c r="A365" s="59"/>
      <c r="B365" s="56" t="s">
        <v>18</v>
      </c>
      <c r="C365" s="60"/>
      <c r="D365" s="61"/>
      <c r="E365" s="56">
        <v>95</v>
      </c>
      <c r="F365" s="58" t="s">
        <v>13</v>
      </c>
      <c r="G365" s="12">
        <v>5</v>
      </c>
      <c r="H365" s="1" t="s">
        <v>19</v>
      </c>
    </row>
    <row r="366" s="1" customFormat="1" spans="1:8">
      <c r="A366" s="59"/>
      <c r="B366" s="56" t="s">
        <v>27</v>
      </c>
      <c r="C366" s="60"/>
      <c r="D366" s="57" t="s">
        <v>31</v>
      </c>
      <c r="E366" s="56">
        <v>55</v>
      </c>
      <c r="F366" s="58" t="s">
        <v>11</v>
      </c>
      <c r="G366" s="12">
        <v>4</v>
      </c>
      <c r="H366" s="1" t="s">
        <v>17</v>
      </c>
    </row>
    <row r="367" s="1" customFormat="1" spans="1:8">
      <c r="A367" s="59"/>
      <c r="B367" s="56" t="s">
        <v>27</v>
      </c>
      <c r="C367" s="60"/>
      <c r="D367" s="60"/>
      <c r="E367" s="56">
        <v>55</v>
      </c>
      <c r="F367" s="58" t="s">
        <v>13</v>
      </c>
      <c r="G367" s="12">
        <v>2</v>
      </c>
      <c r="H367" s="1" t="s">
        <v>17</v>
      </c>
    </row>
    <row r="368" s="1" customFormat="1" spans="1:8">
      <c r="A368" s="59"/>
      <c r="B368" s="56" t="s">
        <v>27</v>
      </c>
      <c r="C368" s="60"/>
      <c r="D368" s="60"/>
      <c r="E368" s="56">
        <v>65</v>
      </c>
      <c r="F368" s="58" t="s">
        <v>11</v>
      </c>
      <c r="G368" s="12">
        <v>2</v>
      </c>
      <c r="H368" s="1" t="s">
        <v>17</v>
      </c>
    </row>
    <row r="369" s="1" customFormat="1" spans="1:8">
      <c r="A369" s="59"/>
      <c r="B369" s="56" t="s">
        <v>27</v>
      </c>
      <c r="C369" s="60"/>
      <c r="D369" s="60"/>
      <c r="E369" s="56">
        <v>65</v>
      </c>
      <c r="F369" s="58" t="s">
        <v>13</v>
      </c>
      <c r="G369" s="12">
        <v>1</v>
      </c>
      <c r="H369" s="1" t="s">
        <v>17</v>
      </c>
    </row>
    <row r="370" s="1" customFormat="1" spans="1:8">
      <c r="A370" s="59"/>
      <c r="B370" s="56" t="s">
        <v>18</v>
      </c>
      <c r="C370" s="60"/>
      <c r="D370" s="60"/>
      <c r="E370" s="56">
        <v>70</v>
      </c>
      <c r="F370" s="58" t="s">
        <v>11</v>
      </c>
      <c r="G370" s="12"/>
      <c r="H370" s="1" t="s">
        <v>19</v>
      </c>
    </row>
    <row r="371" s="1" customFormat="1" spans="1:8">
      <c r="A371" s="59"/>
      <c r="B371" s="56" t="s">
        <v>18</v>
      </c>
      <c r="C371" s="60"/>
      <c r="D371" s="60"/>
      <c r="E371" s="56">
        <v>70</v>
      </c>
      <c r="F371" s="58" t="s">
        <v>13</v>
      </c>
      <c r="G371" s="12">
        <v>4</v>
      </c>
      <c r="H371" s="1" t="s">
        <v>19</v>
      </c>
    </row>
    <row r="372" s="1" customFormat="1" spans="1:8">
      <c r="A372" s="59"/>
      <c r="B372" s="56" t="s">
        <v>18</v>
      </c>
      <c r="C372" s="60"/>
      <c r="D372" s="60"/>
      <c r="E372" s="56">
        <v>77</v>
      </c>
      <c r="F372" s="58" t="s">
        <v>13</v>
      </c>
      <c r="G372" s="12">
        <v>8</v>
      </c>
      <c r="H372" s="1" t="s">
        <v>19</v>
      </c>
    </row>
    <row r="373" s="1" customFormat="1" spans="1:8">
      <c r="A373" s="59"/>
      <c r="B373" s="56" t="s">
        <v>18</v>
      </c>
      <c r="C373" s="60"/>
      <c r="D373" s="60"/>
      <c r="E373" s="56">
        <v>77</v>
      </c>
      <c r="F373" s="58" t="s">
        <v>11</v>
      </c>
      <c r="G373" s="12"/>
      <c r="H373" s="1" t="s">
        <v>19</v>
      </c>
    </row>
    <row r="374" s="1" customFormat="1" spans="1:8">
      <c r="A374" s="59"/>
      <c r="B374" s="56" t="s">
        <v>18</v>
      </c>
      <c r="C374" s="60"/>
      <c r="D374" s="60"/>
      <c r="E374" s="56">
        <v>87</v>
      </c>
      <c r="F374" s="58" t="s">
        <v>11</v>
      </c>
      <c r="G374" s="12"/>
      <c r="H374" s="1" t="s">
        <v>19</v>
      </c>
    </row>
    <row r="375" s="1" customFormat="1" spans="1:8">
      <c r="A375" s="59"/>
      <c r="B375" s="56" t="s">
        <v>18</v>
      </c>
      <c r="C375" s="60"/>
      <c r="D375" s="61"/>
      <c r="E375" s="56">
        <v>87</v>
      </c>
      <c r="F375" s="58" t="s">
        <v>13</v>
      </c>
      <c r="G375" s="12">
        <v>8</v>
      </c>
      <c r="H375" s="1" t="s">
        <v>19</v>
      </c>
    </row>
    <row r="376" s="1" customFormat="1" spans="1:8">
      <c r="A376" s="59"/>
      <c r="B376" s="56" t="s">
        <v>27</v>
      </c>
      <c r="C376" s="60"/>
      <c r="D376" s="60" t="s">
        <v>20</v>
      </c>
      <c r="E376" s="56">
        <v>55</v>
      </c>
      <c r="F376" s="58" t="s">
        <v>13</v>
      </c>
      <c r="G376" s="12"/>
      <c r="H376" s="1" t="s">
        <v>17</v>
      </c>
    </row>
    <row r="377" s="1" customFormat="1" spans="1:8">
      <c r="A377" s="59"/>
      <c r="B377" s="56" t="s">
        <v>27</v>
      </c>
      <c r="C377" s="60"/>
      <c r="D377" s="60"/>
      <c r="E377" s="56">
        <v>55</v>
      </c>
      <c r="F377" s="58" t="s">
        <v>11</v>
      </c>
      <c r="G377" s="12"/>
      <c r="H377" s="1" t="s">
        <v>17</v>
      </c>
    </row>
    <row r="378" s="1" customFormat="1" spans="1:8">
      <c r="A378" s="59"/>
      <c r="B378" s="56" t="s">
        <v>27</v>
      </c>
      <c r="C378" s="60"/>
      <c r="D378" s="60"/>
      <c r="E378" s="56">
        <v>65</v>
      </c>
      <c r="F378" s="58" t="s">
        <v>11</v>
      </c>
      <c r="G378" s="12"/>
      <c r="H378" s="1" t="s">
        <v>17</v>
      </c>
    </row>
    <row r="379" s="1" customFormat="1" spans="1:8">
      <c r="A379" s="59"/>
      <c r="B379" s="56" t="s">
        <v>27</v>
      </c>
      <c r="C379" s="60"/>
      <c r="D379" s="60"/>
      <c r="E379" s="56">
        <v>65</v>
      </c>
      <c r="F379" s="58" t="s">
        <v>13</v>
      </c>
      <c r="G379" s="12">
        <v>14</v>
      </c>
      <c r="H379" s="1" t="s">
        <v>17</v>
      </c>
    </row>
    <row r="380" s="1" customFormat="1" spans="1:8">
      <c r="A380" s="59"/>
      <c r="B380" s="56" t="s">
        <v>18</v>
      </c>
      <c r="C380" s="60"/>
      <c r="D380" s="60"/>
      <c r="E380" s="56">
        <v>70</v>
      </c>
      <c r="F380" s="58" t="s">
        <v>11</v>
      </c>
      <c r="G380" s="12"/>
      <c r="H380" s="1" t="s">
        <v>19</v>
      </c>
    </row>
    <row r="381" s="1" customFormat="1" spans="1:8">
      <c r="A381" s="59"/>
      <c r="B381" s="56" t="s">
        <v>18</v>
      </c>
      <c r="C381" s="60"/>
      <c r="D381" s="60"/>
      <c r="E381" s="56">
        <v>70</v>
      </c>
      <c r="F381" s="58" t="s">
        <v>13</v>
      </c>
      <c r="G381" s="12">
        <v>9</v>
      </c>
      <c r="H381" s="1" t="s">
        <v>19</v>
      </c>
    </row>
    <row r="382" s="1" customFormat="1" spans="1:8">
      <c r="A382" s="59"/>
      <c r="B382" s="56" t="s">
        <v>18</v>
      </c>
      <c r="C382" s="60"/>
      <c r="D382" s="60"/>
      <c r="E382" s="56">
        <v>77</v>
      </c>
      <c r="F382" s="58" t="s">
        <v>11</v>
      </c>
      <c r="G382" s="12"/>
      <c r="H382" s="1" t="s">
        <v>19</v>
      </c>
    </row>
    <row r="383" s="1" customFormat="1" spans="1:8">
      <c r="A383" s="59"/>
      <c r="B383" s="56" t="s">
        <v>18</v>
      </c>
      <c r="C383" s="60"/>
      <c r="D383" s="60"/>
      <c r="E383" s="56">
        <v>77</v>
      </c>
      <c r="F383" s="58" t="s">
        <v>13</v>
      </c>
      <c r="G383" s="12"/>
      <c r="H383" s="1" t="s">
        <v>19</v>
      </c>
    </row>
    <row r="384" s="1" customFormat="1" spans="1:8">
      <c r="A384" s="59"/>
      <c r="B384" s="56" t="s">
        <v>18</v>
      </c>
      <c r="C384" s="60"/>
      <c r="D384" s="60"/>
      <c r="E384" s="56">
        <v>87</v>
      </c>
      <c r="F384" s="58" t="s">
        <v>11</v>
      </c>
      <c r="G384" s="12"/>
      <c r="H384" s="1" t="s">
        <v>19</v>
      </c>
    </row>
    <row r="385" s="1" customFormat="1" spans="1:8">
      <c r="A385" s="59"/>
      <c r="B385" s="56" t="s">
        <v>18</v>
      </c>
      <c r="C385" s="60"/>
      <c r="D385" s="60"/>
      <c r="E385" s="56">
        <v>87</v>
      </c>
      <c r="F385" s="58" t="s">
        <v>13</v>
      </c>
      <c r="G385" s="12">
        <v>91</v>
      </c>
      <c r="H385" s="1" t="s">
        <v>19</v>
      </c>
    </row>
    <row r="386" s="1" customFormat="1" spans="1:8">
      <c r="A386" s="59"/>
      <c r="B386" s="56" t="s">
        <v>18</v>
      </c>
      <c r="C386" s="60"/>
      <c r="D386" s="60"/>
      <c r="E386" s="56">
        <v>87</v>
      </c>
      <c r="F386" s="58" t="s">
        <v>11</v>
      </c>
      <c r="G386" s="12"/>
      <c r="H386" s="1" t="s">
        <v>32</v>
      </c>
    </row>
    <row r="387" s="1" customFormat="1" spans="1:8">
      <c r="A387" s="59"/>
      <c r="B387" s="56" t="s">
        <v>18</v>
      </c>
      <c r="C387" s="60"/>
      <c r="D387" s="60"/>
      <c r="E387" s="56">
        <v>95</v>
      </c>
      <c r="F387" s="58" t="s">
        <v>13</v>
      </c>
      <c r="G387" s="12">
        <v>12</v>
      </c>
      <c r="H387" s="1" t="s">
        <v>19</v>
      </c>
    </row>
    <row r="388" s="1" customFormat="1" spans="1:8">
      <c r="A388" s="59"/>
      <c r="B388" s="56" t="s">
        <v>18</v>
      </c>
      <c r="C388" s="60"/>
      <c r="D388" s="60"/>
      <c r="E388" s="56">
        <v>95</v>
      </c>
      <c r="F388" s="58" t="s">
        <v>11</v>
      </c>
      <c r="G388" s="12">
        <v>1</v>
      </c>
      <c r="H388" s="1" t="s">
        <v>19</v>
      </c>
    </row>
    <row r="389" s="1" customFormat="1" spans="1:8">
      <c r="A389" s="59"/>
      <c r="B389" s="56" t="s">
        <v>18</v>
      </c>
      <c r="C389" s="60"/>
      <c r="D389" s="60"/>
      <c r="E389" s="56">
        <v>102</v>
      </c>
      <c r="F389" s="58" t="s">
        <v>11</v>
      </c>
      <c r="G389" s="12">
        <v>5</v>
      </c>
      <c r="H389" s="1" t="s">
        <v>19</v>
      </c>
    </row>
    <row r="390" s="1" customFormat="1" spans="1:8">
      <c r="A390" s="59"/>
      <c r="B390" s="56" t="s">
        <v>18</v>
      </c>
      <c r="C390" s="60"/>
      <c r="D390" s="60"/>
      <c r="E390" s="56">
        <v>102</v>
      </c>
      <c r="F390" s="58" t="s">
        <v>13</v>
      </c>
      <c r="G390" s="12">
        <v>6</v>
      </c>
      <c r="H390" s="1" t="s">
        <v>19</v>
      </c>
    </row>
    <row r="391" s="1" customFormat="1" spans="1:8">
      <c r="A391" s="59"/>
      <c r="B391" s="56" t="s">
        <v>33</v>
      </c>
      <c r="C391" s="60"/>
      <c r="D391" s="57" t="s">
        <v>10</v>
      </c>
      <c r="E391" s="56">
        <v>55</v>
      </c>
      <c r="F391" s="58" t="s">
        <v>13</v>
      </c>
      <c r="G391" s="12">
        <v>12</v>
      </c>
      <c r="H391" s="1" t="s">
        <v>17</v>
      </c>
    </row>
    <row r="392" s="1" customFormat="1" spans="1:8">
      <c r="A392" s="59"/>
      <c r="B392" s="56" t="s">
        <v>33</v>
      </c>
      <c r="C392" s="60"/>
      <c r="D392" s="60"/>
      <c r="E392" s="56">
        <v>55</v>
      </c>
      <c r="F392" s="58" t="s">
        <v>11</v>
      </c>
      <c r="G392" s="12"/>
      <c r="H392" s="1" t="s">
        <v>17</v>
      </c>
    </row>
    <row r="393" s="1" customFormat="1" spans="1:8">
      <c r="A393" s="59"/>
      <c r="B393" s="56" t="s">
        <v>33</v>
      </c>
      <c r="C393" s="60"/>
      <c r="D393" s="60"/>
      <c r="E393" s="56">
        <v>65</v>
      </c>
      <c r="F393" s="58" t="s">
        <v>13</v>
      </c>
      <c r="G393" s="12">
        <v>5</v>
      </c>
      <c r="H393" s="1" t="s">
        <v>17</v>
      </c>
    </row>
    <row r="394" s="1" customFormat="1" spans="1:8">
      <c r="A394" s="59"/>
      <c r="B394" s="56" t="s">
        <v>33</v>
      </c>
      <c r="C394" s="60"/>
      <c r="D394" s="60"/>
      <c r="E394" s="56">
        <v>65</v>
      </c>
      <c r="F394" s="58" t="s">
        <v>11</v>
      </c>
      <c r="G394" s="12"/>
      <c r="H394" s="1" t="s">
        <v>17</v>
      </c>
    </row>
    <row r="395" s="1" customFormat="1" spans="1:8">
      <c r="A395" s="59"/>
      <c r="B395" s="56" t="s">
        <v>18</v>
      </c>
      <c r="C395" s="60"/>
      <c r="D395" s="60"/>
      <c r="E395" s="56">
        <v>70</v>
      </c>
      <c r="F395" s="58" t="s">
        <v>11</v>
      </c>
      <c r="G395" s="12"/>
      <c r="H395" s="1" t="s">
        <v>19</v>
      </c>
    </row>
    <row r="396" s="1" customFormat="1" spans="1:8">
      <c r="A396" s="59"/>
      <c r="B396" s="56" t="s">
        <v>18</v>
      </c>
      <c r="C396" s="60"/>
      <c r="D396" s="60"/>
      <c r="E396" s="56">
        <v>70</v>
      </c>
      <c r="F396" s="58" t="s">
        <v>13</v>
      </c>
      <c r="G396" s="12">
        <v>2</v>
      </c>
      <c r="H396" s="1" t="s">
        <v>19</v>
      </c>
    </row>
    <row r="397" s="1" customFormat="1" spans="1:8">
      <c r="A397" s="59"/>
      <c r="B397" s="56" t="s">
        <v>18</v>
      </c>
      <c r="C397" s="60"/>
      <c r="D397" s="60"/>
      <c r="E397" s="56">
        <v>77</v>
      </c>
      <c r="F397" s="58" t="s">
        <v>13</v>
      </c>
      <c r="G397" s="12"/>
      <c r="H397" s="1" t="s">
        <v>19</v>
      </c>
    </row>
    <row r="398" s="1" customFormat="1" spans="1:8">
      <c r="A398" s="59"/>
      <c r="B398" s="56" t="s">
        <v>18</v>
      </c>
      <c r="C398" s="60"/>
      <c r="D398" s="60"/>
      <c r="E398" s="56">
        <v>77</v>
      </c>
      <c r="F398" s="58" t="s">
        <v>11</v>
      </c>
      <c r="G398" s="12"/>
      <c r="H398" s="1" t="s">
        <v>19</v>
      </c>
    </row>
    <row r="399" s="1" customFormat="1" spans="1:8">
      <c r="A399" s="59"/>
      <c r="B399" s="56" t="s">
        <v>18</v>
      </c>
      <c r="C399" s="60"/>
      <c r="D399" s="60"/>
      <c r="E399" s="56">
        <v>87</v>
      </c>
      <c r="F399" s="58" t="s">
        <v>13</v>
      </c>
      <c r="G399" s="12"/>
      <c r="H399" s="1" t="s">
        <v>19</v>
      </c>
    </row>
    <row r="400" s="1" customFormat="1" spans="1:8">
      <c r="A400" s="59"/>
      <c r="B400" s="56" t="s">
        <v>18</v>
      </c>
      <c r="C400" s="60"/>
      <c r="D400" s="60"/>
      <c r="E400" s="56">
        <v>87</v>
      </c>
      <c r="F400" s="58" t="s">
        <v>11</v>
      </c>
      <c r="G400" s="12"/>
      <c r="H400" s="1" t="s">
        <v>19</v>
      </c>
    </row>
    <row r="401" s="1" customFormat="1" spans="1:8">
      <c r="A401" s="59"/>
      <c r="B401" s="56" t="s">
        <v>18</v>
      </c>
      <c r="C401" s="60"/>
      <c r="D401" s="60"/>
      <c r="E401" s="56">
        <v>95</v>
      </c>
      <c r="F401" s="58" t="s">
        <v>13</v>
      </c>
      <c r="G401" s="12">
        <v>26</v>
      </c>
      <c r="H401" s="1" t="s">
        <v>19</v>
      </c>
    </row>
    <row r="402" s="1" customFormat="1" spans="1:8">
      <c r="A402" s="59"/>
      <c r="B402" s="56" t="s">
        <v>18</v>
      </c>
      <c r="C402" s="60"/>
      <c r="D402" s="60"/>
      <c r="E402" s="56">
        <v>95</v>
      </c>
      <c r="F402" s="58" t="s">
        <v>11</v>
      </c>
      <c r="G402" s="12"/>
      <c r="H402" s="1" t="s">
        <v>19</v>
      </c>
    </row>
    <row r="403" s="1" customFormat="1" spans="1:8">
      <c r="A403" s="59"/>
      <c r="B403" s="56" t="s">
        <v>18</v>
      </c>
      <c r="C403" s="60"/>
      <c r="D403" s="60"/>
      <c r="E403" s="56">
        <v>102</v>
      </c>
      <c r="F403" s="58" t="s">
        <v>13</v>
      </c>
      <c r="G403" s="12">
        <v>6</v>
      </c>
      <c r="H403" s="1" t="s">
        <v>19</v>
      </c>
    </row>
    <row r="404" s="1" customFormat="1" spans="1:8">
      <c r="A404" s="62"/>
      <c r="B404" s="56" t="s">
        <v>18</v>
      </c>
      <c r="C404" s="61"/>
      <c r="D404" s="61"/>
      <c r="E404" s="56">
        <v>102</v>
      </c>
      <c r="F404" s="58" t="s">
        <v>11</v>
      </c>
      <c r="G404" s="12">
        <v>1</v>
      </c>
      <c r="H404" s="1" t="s">
        <v>19</v>
      </c>
    </row>
    <row r="405" s="1" customFormat="1" spans="1:7">
      <c r="A405" s="14"/>
      <c r="B405" s="63"/>
      <c r="C405" s="14"/>
      <c r="D405" s="14"/>
      <c r="E405" s="14"/>
      <c r="F405" s="47"/>
      <c r="G405" s="12"/>
    </row>
    <row r="406" s="1" customFormat="1" spans="1:8">
      <c r="A406" s="64" t="s">
        <v>34</v>
      </c>
      <c r="B406" s="65" t="s">
        <v>14</v>
      </c>
      <c r="C406" s="64" t="str">
        <f>_xlfn.DISPIMG("ID_969C09D4EEE6427BAC1793D409041598",1)</f>
        <v>=DISPIMG("ID_969C09D4EEE6427BAC1793D409041598",1)</v>
      </c>
      <c r="D406" s="65" t="s">
        <v>10</v>
      </c>
      <c r="E406" s="65">
        <v>40</v>
      </c>
      <c r="F406" s="66" t="s">
        <v>11</v>
      </c>
      <c r="G406" s="12"/>
      <c r="H406" s="1" t="s">
        <v>15</v>
      </c>
    </row>
    <row r="407" s="1" customFormat="1" spans="1:8">
      <c r="A407" s="67"/>
      <c r="B407" s="65" t="s">
        <v>14</v>
      </c>
      <c r="C407" s="67"/>
      <c r="D407" s="65"/>
      <c r="E407" s="65">
        <v>40</v>
      </c>
      <c r="F407" s="66" t="s">
        <v>13</v>
      </c>
      <c r="G407" s="12"/>
      <c r="H407" s="1" t="s">
        <v>15</v>
      </c>
    </row>
    <row r="408" s="1" customFormat="1" spans="1:8">
      <c r="A408" s="67"/>
      <c r="B408" s="65" t="s">
        <v>14</v>
      </c>
      <c r="C408" s="67"/>
      <c r="D408" s="65"/>
      <c r="E408" s="65">
        <v>50</v>
      </c>
      <c r="F408" s="66" t="s">
        <v>13</v>
      </c>
      <c r="G408" s="12"/>
      <c r="H408" s="1" t="s">
        <v>15</v>
      </c>
    </row>
    <row r="409" s="1" customFormat="1" spans="1:8">
      <c r="A409" s="67"/>
      <c r="B409" s="68" t="s">
        <v>16</v>
      </c>
      <c r="C409" s="67"/>
      <c r="D409" s="65"/>
      <c r="E409" s="65">
        <v>55</v>
      </c>
      <c r="F409" s="66" t="s">
        <v>13</v>
      </c>
      <c r="G409" s="12">
        <v>28</v>
      </c>
      <c r="H409" s="1" t="s">
        <v>17</v>
      </c>
    </row>
    <row r="410" s="1" customFormat="1" spans="1:8">
      <c r="A410" s="67"/>
      <c r="B410" s="68" t="s">
        <v>16</v>
      </c>
      <c r="C410" s="67"/>
      <c r="D410" s="65"/>
      <c r="E410" s="65">
        <v>55</v>
      </c>
      <c r="F410" s="66" t="s">
        <v>11</v>
      </c>
      <c r="G410" s="12">
        <v>14</v>
      </c>
      <c r="H410" s="1" t="s">
        <v>17</v>
      </c>
    </row>
    <row r="411" s="1" customFormat="1" spans="1:8">
      <c r="A411" s="67"/>
      <c r="B411" s="68" t="s">
        <v>16</v>
      </c>
      <c r="C411" s="67"/>
      <c r="D411" s="65"/>
      <c r="E411" s="65">
        <v>65</v>
      </c>
      <c r="F411" s="66" t="s">
        <v>13</v>
      </c>
      <c r="G411" s="12">
        <v>40</v>
      </c>
      <c r="H411" s="1" t="s">
        <v>17</v>
      </c>
    </row>
    <row r="412" s="1" customFormat="1" spans="1:8">
      <c r="A412" s="67"/>
      <c r="B412" s="68" t="s">
        <v>16</v>
      </c>
      <c r="C412" s="67"/>
      <c r="D412" s="65"/>
      <c r="E412" s="65">
        <v>65</v>
      </c>
      <c r="F412" s="66" t="s">
        <v>11</v>
      </c>
      <c r="G412" s="12">
        <v>23</v>
      </c>
      <c r="H412" s="1" t="s">
        <v>17</v>
      </c>
    </row>
    <row r="413" s="1" customFormat="1" spans="1:8">
      <c r="A413" s="67"/>
      <c r="B413" s="65" t="s">
        <v>18</v>
      </c>
      <c r="C413" s="67"/>
      <c r="D413" s="65"/>
      <c r="E413" s="65">
        <v>70</v>
      </c>
      <c r="F413" s="66" t="s">
        <v>11</v>
      </c>
      <c r="G413" s="12"/>
      <c r="H413" s="1" t="s">
        <v>19</v>
      </c>
    </row>
    <row r="414" s="1" customFormat="1" spans="1:8">
      <c r="A414" s="67"/>
      <c r="B414" s="65" t="s">
        <v>18</v>
      </c>
      <c r="C414" s="67"/>
      <c r="D414" s="65"/>
      <c r="E414" s="65">
        <v>70</v>
      </c>
      <c r="F414" s="66" t="s">
        <v>13</v>
      </c>
      <c r="G414" s="12">
        <v>2</v>
      </c>
      <c r="H414" s="1" t="s">
        <v>19</v>
      </c>
    </row>
    <row r="415" s="1" customFormat="1" spans="1:8">
      <c r="A415" s="67"/>
      <c r="B415" s="65" t="s">
        <v>18</v>
      </c>
      <c r="C415" s="67"/>
      <c r="D415" s="65"/>
      <c r="E415" s="65">
        <v>77</v>
      </c>
      <c r="F415" s="66" t="s">
        <v>11</v>
      </c>
      <c r="G415" s="12"/>
      <c r="H415" s="1" t="s">
        <v>19</v>
      </c>
    </row>
    <row r="416" s="1" customFormat="1" spans="1:8">
      <c r="A416" s="67"/>
      <c r="B416" s="65" t="s">
        <v>18</v>
      </c>
      <c r="C416" s="67"/>
      <c r="D416" s="65"/>
      <c r="E416" s="65">
        <v>77</v>
      </c>
      <c r="F416" s="66" t="s">
        <v>13</v>
      </c>
      <c r="G416" s="12"/>
      <c r="H416" s="1" t="s">
        <v>19</v>
      </c>
    </row>
    <row r="417" s="1" customFormat="1" spans="1:8">
      <c r="A417" s="67"/>
      <c r="B417" s="65" t="s">
        <v>18</v>
      </c>
      <c r="C417" s="67"/>
      <c r="D417" s="65"/>
      <c r="E417" s="65">
        <v>87</v>
      </c>
      <c r="F417" s="66" t="s">
        <v>11</v>
      </c>
      <c r="G417" s="12"/>
      <c r="H417" s="1" t="s">
        <v>19</v>
      </c>
    </row>
    <row r="418" s="1" customFormat="1" spans="1:8">
      <c r="A418" s="67"/>
      <c r="B418" s="65" t="s">
        <v>18</v>
      </c>
      <c r="C418" s="67"/>
      <c r="D418" s="65"/>
      <c r="E418" s="65">
        <v>87</v>
      </c>
      <c r="F418" s="66" t="s">
        <v>13</v>
      </c>
      <c r="G418" s="12">
        <v>10</v>
      </c>
      <c r="H418" s="1" t="s">
        <v>19</v>
      </c>
    </row>
    <row r="419" s="1" customFormat="1" spans="1:8">
      <c r="A419" s="67"/>
      <c r="B419" s="65" t="s">
        <v>18</v>
      </c>
      <c r="C419" s="67"/>
      <c r="D419" s="65"/>
      <c r="E419" s="65">
        <v>95</v>
      </c>
      <c r="F419" s="66" t="s">
        <v>13</v>
      </c>
      <c r="G419" s="12">
        <v>3</v>
      </c>
      <c r="H419" s="1" t="s">
        <v>19</v>
      </c>
    </row>
    <row r="420" s="1" customFormat="1" spans="1:8">
      <c r="A420" s="67"/>
      <c r="B420" s="65" t="s">
        <v>18</v>
      </c>
      <c r="C420" s="67"/>
      <c r="D420" s="65"/>
      <c r="E420" s="65">
        <v>95</v>
      </c>
      <c r="F420" s="66" t="s">
        <v>11</v>
      </c>
      <c r="G420" s="12">
        <v>3</v>
      </c>
      <c r="H420" s="1" t="s">
        <v>19</v>
      </c>
    </row>
    <row r="421" s="1" customFormat="1" spans="1:8">
      <c r="A421" s="67"/>
      <c r="B421" s="65" t="s">
        <v>18</v>
      </c>
      <c r="C421" s="67"/>
      <c r="D421" s="65"/>
      <c r="E421" s="65">
        <v>102</v>
      </c>
      <c r="F421" s="66" t="s">
        <v>11</v>
      </c>
      <c r="G421" s="12">
        <v>5</v>
      </c>
      <c r="H421" s="1" t="s">
        <v>19</v>
      </c>
    </row>
    <row r="422" s="1" customFormat="1" spans="1:8">
      <c r="A422" s="67"/>
      <c r="B422" s="65" t="s">
        <v>18</v>
      </c>
      <c r="C422" s="67"/>
      <c r="D422" s="65"/>
      <c r="E422" s="65">
        <v>102</v>
      </c>
      <c r="F422" s="66" t="s">
        <v>13</v>
      </c>
      <c r="G422" s="12">
        <v>11</v>
      </c>
      <c r="H422" s="1" t="s">
        <v>19</v>
      </c>
    </row>
    <row r="423" s="1" customFormat="1" spans="1:8">
      <c r="A423" s="67"/>
      <c r="B423" s="65" t="s">
        <v>18</v>
      </c>
      <c r="C423" s="67"/>
      <c r="D423" s="65" t="s">
        <v>35</v>
      </c>
      <c r="E423" s="65">
        <v>70</v>
      </c>
      <c r="F423" s="66" t="s">
        <v>13</v>
      </c>
      <c r="G423" s="12">
        <v>1</v>
      </c>
      <c r="H423" s="1" t="s">
        <v>19</v>
      </c>
    </row>
    <row r="424" s="1" customFormat="1" spans="1:8">
      <c r="A424" s="67"/>
      <c r="B424" s="65" t="s">
        <v>18</v>
      </c>
      <c r="C424" s="67"/>
      <c r="D424" s="65"/>
      <c r="E424" s="65">
        <v>77</v>
      </c>
      <c r="F424" s="66" t="s">
        <v>13</v>
      </c>
      <c r="G424" s="12">
        <v>1</v>
      </c>
      <c r="H424" s="1" t="s">
        <v>19</v>
      </c>
    </row>
    <row r="425" s="1" customFormat="1" spans="1:8">
      <c r="A425" s="67"/>
      <c r="B425" s="65" t="s">
        <v>18</v>
      </c>
      <c r="C425" s="67"/>
      <c r="D425" s="65"/>
      <c r="E425" s="65">
        <v>87</v>
      </c>
      <c r="F425" s="66" t="s">
        <v>13</v>
      </c>
      <c r="G425" s="12"/>
      <c r="H425" s="1" t="s">
        <v>19</v>
      </c>
    </row>
    <row r="426" s="1" customFormat="1" spans="1:8">
      <c r="A426" s="67"/>
      <c r="B426" s="65" t="s">
        <v>18</v>
      </c>
      <c r="C426" s="67"/>
      <c r="D426" s="65"/>
      <c r="E426" s="65">
        <v>95</v>
      </c>
      <c r="F426" s="66" t="s">
        <v>11</v>
      </c>
      <c r="G426" s="12"/>
      <c r="H426" s="1" t="s">
        <v>19</v>
      </c>
    </row>
    <row r="427" s="1" customFormat="1" spans="1:8">
      <c r="A427" s="67"/>
      <c r="B427" s="68" t="s">
        <v>16</v>
      </c>
      <c r="C427" s="67"/>
      <c r="D427" s="64" t="s">
        <v>28</v>
      </c>
      <c r="E427" s="65">
        <v>65</v>
      </c>
      <c r="F427" s="66" t="s">
        <v>13</v>
      </c>
      <c r="G427" s="12"/>
      <c r="H427" s="1" t="s">
        <v>17</v>
      </c>
    </row>
    <row r="428" s="1" customFormat="1" spans="1:8">
      <c r="A428" s="67"/>
      <c r="B428" s="65" t="s">
        <v>18</v>
      </c>
      <c r="C428" s="67"/>
      <c r="D428" s="67"/>
      <c r="E428" s="65">
        <v>70</v>
      </c>
      <c r="F428" s="66" t="s">
        <v>13</v>
      </c>
      <c r="G428" s="12"/>
      <c r="H428" s="1" t="s">
        <v>19</v>
      </c>
    </row>
    <row r="429" s="1" customFormat="1" spans="1:8">
      <c r="A429" s="67"/>
      <c r="B429" s="65" t="s">
        <v>18</v>
      </c>
      <c r="C429" s="67"/>
      <c r="D429" s="67"/>
      <c r="E429" s="65">
        <v>77</v>
      </c>
      <c r="F429" s="66" t="s">
        <v>13</v>
      </c>
      <c r="G429" s="12"/>
      <c r="H429" s="1" t="s">
        <v>19</v>
      </c>
    </row>
    <row r="430" s="1" customFormat="1" spans="1:8">
      <c r="A430" s="67"/>
      <c r="B430" s="65" t="s">
        <v>18</v>
      </c>
      <c r="C430" s="67"/>
      <c r="D430" s="67"/>
      <c r="E430" s="65">
        <v>77</v>
      </c>
      <c r="F430" s="66" t="s">
        <v>11</v>
      </c>
      <c r="G430" s="12"/>
      <c r="H430" s="1" t="s">
        <v>19</v>
      </c>
    </row>
    <row r="431" s="1" customFormat="1" spans="1:8">
      <c r="A431" s="67"/>
      <c r="B431" s="65" t="s">
        <v>18</v>
      </c>
      <c r="C431" s="67"/>
      <c r="D431" s="67"/>
      <c r="E431" s="65">
        <v>87</v>
      </c>
      <c r="F431" s="66" t="s">
        <v>13</v>
      </c>
      <c r="G431" s="12"/>
      <c r="H431" s="1" t="s">
        <v>19</v>
      </c>
    </row>
    <row r="432" s="1" customFormat="1" spans="1:8">
      <c r="A432" s="67"/>
      <c r="B432" s="65" t="s">
        <v>18</v>
      </c>
      <c r="C432" s="67"/>
      <c r="D432" s="67"/>
      <c r="E432" s="65">
        <v>87</v>
      </c>
      <c r="F432" s="66" t="s">
        <v>11</v>
      </c>
      <c r="G432" s="12"/>
      <c r="H432" s="1" t="s">
        <v>19</v>
      </c>
    </row>
    <row r="433" s="1" customFormat="1" spans="1:8">
      <c r="A433" s="67"/>
      <c r="B433" s="65" t="s">
        <v>18</v>
      </c>
      <c r="C433" s="67"/>
      <c r="D433" s="67"/>
      <c r="E433" s="65">
        <v>95</v>
      </c>
      <c r="F433" s="66" t="s">
        <v>13</v>
      </c>
      <c r="G433" s="12">
        <v>1</v>
      </c>
      <c r="H433" s="1" t="s">
        <v>19</v>
      </c>
    </row>
    <row r="434" s="1" customFormat="1" spans="1:8">
      <c r="A434" s="67"/>
      <c r="B434" s="65" t="s">
        <v>18</v>
      </c>
      <c r="C434" s="67"/>
      <c r="D434" s="67"/>
      <c r="E434" s="65">
        <v>102</v>
      </c>
      <c r="F434" s="66" t="s">
        <v>13</v>
      </c>
      <c r="G434" s="12">
        <v>2</v>
      </c>
      <c r="H434" s="1" t="s">
        <v>19</v>
      </c>
    </row>
    <row r="435" s="1" customFormat="1" spans="1:8">
      <c r="A435" s="67"/>
      <c r="B435" s="65" t="s">
        <v>18</v>
      </c>
      <c r="C435" s="67"/>
      <c r="D435" s="69"/>
      <c r="E435" s="65">
        <v>102</v>
      </c>
      <c r="F435" s="66" t="s">
        <v>11</v>
      </c>
      <c r="G435" s="12"/>
      <c r="H435" s="1" t="s">
        <v>19</v>
      </c>
    </row>
    <row r="436" s="1" customFormat="1" spans="1:8">
      <c r="A436" s="67"/>
      <c r="B436" s="68" t="s">
        <v>16</v>
      </c>
      <c r="C436" s="67"/>
      <c r="D436" s="64" t="s">
        <v>21</v>
      </c>
      <c r="E436" s="65">
        <v>55</v>
      </c>
      <c r="F436" s="66" t="s">
        <v>13</v>
      </c>
      <c r="G436" s="12">
        <v>8</v>
      </c>
      <c r="H436" s="1" t="s">
        <v>17</v>
      </c>
    </row>
    <row r="437" s="1" customFormat="1" spans="1:8">
      <c r="A437" s="67"/>
      <c r="B437" s="68" t="s">
        <v>16</v>
      </c>
      <c r="C437" s="67"/>
      <c r="D437" s="67"/>
      <c r="E437" s="65">
        <v>65</v>
      </c>
      <c r="F437" s="66" t="s">
        <v>13</v>
      </c>
      <c r="G437" s="12">
        <v>7</v>
      </c>
      <c r="H437" s="1" t="s">
        <v>17</v>
      </c>
    </row>
    <row r="438" s="1" customFormat="1" spans="1:8">
      <c r="A438" s="67"/>
      <c r="B438" s="65" t="s">
        <v>18</v>
      </c>
      <c r="C438" s="67"/>
      <c r="D438" s="67"/>
      <c r="E438" s="65">
        <v>70</v>
      </c>
      <c r="F438" s="66" t="s">
        <v>13</v>
      </c>
      <c r="G438" s="12"/>
      <c r="H438" s="1" t="s">
        <v>19</v>
      </c>
    </row>
    <row r="439" s="1" customFormat="1" spans="1:8">
      <c r="A439" s="67"/>
      <c r="B439" s="65" t="s">
        <v>18</v>
      </c>
      <c r="C439" s="67"/>
      <c r="D439" s="67"/>
      <c r="E439" s="65">
        <v>77</v>
      </c>
      <c r="F439" s="66" t="s">
        <v>13</v>
      </c>
      <c r="G439" s="12">
        <v>21</v>
      </c>
      <c r="H439" s="1" t="s">
        <v>19</v>
      </c>
    </row>
    <row r="440" s="1" customFormat="1" spans="1:8">
      <c r="A440" s="67"/>
      <c r="B440" s="65" t="s">
        <v>18</v>
      </c>
      <c r="C440" s="67"/>
      <c r="D440" s="67"/>
      <c r="E440" s="65">
        <v>77</v>
      </c>
      <c r="F440" s="66" t="s">
        <v>11</v>
      </c>
      <c r="G440" s="12">
        <v>1</v>
      </c>
      <c r="H440" s="1" t="s">
        <v>19</v>
      </c>
    </row>
    <row r="441" s="1" customFormat="1" spans="1:8">
      <c r="A441" s="67"/>
      <c r="B441" s="65" t="s">
        <v>18</v>
      </c>
      <c r="C441" s="67"/>
      <c r="D441" s="67"/>
      <c r="E441" s="65">
        <v>87</v>
      </c>
      <c r="F441" s="66" t="s">
        <v>13</v>
      </c>
      <c r="G441" s="12">
        <v>17</v>
      </c>
      <c r="H441" s="1" t="s">
        <v>19</v>
      </c>
    </row>
    <row r="442" s="1" customFormat="1" spans="1:8">
      <c r="A442" s="67"/>
      <c r="B442" s="65" t="s">
        <v>18</v>
      </c>
      <c r="C442" s="67"/>
      <c r="D442" s="67"/>
      <c r="E442" s="65">
        <v>87</v>
      </c>
      <c r="F442" s="66" t="s">
        <v>11</v>
      </c>
      <c r="G442" s="12"/>
      <c r="H442" s="1" t="s">
        <v>19</v>
      </c>
    </row>
    <row r="443" s="1" customFormat="1" spans="1:8">
      <c r="A443" s="67"/>
      <c r="B443" s="65" t="s">
        <v>18</v>
      </c>
      <c r="C443" s="67"/>
      <c r="D443" s="67"/>
      <c r="E443" s="65">
        <v>95</v>
      </c>
      <c r="F443" s="66" t="s">
        <v>13</v>
      </c>
      <c r="G443" s="12">
        <v>2</v>
      </c>
      <c r="H443" s="1" t="s">
        <v>19</v>
      </c>
    </row>
    <row r="444" s="1" customFormat="1" spans="1:8">
      <c r="A444" s="67"/>
      <c r="B444" s="65" t="s">
        <v>18</v>
      </c>
      <c r="C444" s="67"/>
      <c r="D444" s="67"/>
      <c r="E444" s="65">
        <v>102</v>
      </c>
      <c r="F444" s="66" t="s">
        <v>13</v>
      </c>
      <c r="G444" s="12">
        <v>1</v>
      </c>
      <c r="H444" s="1" t="s">
        <v>19</v>
      </c>
    </row>
    <row r="445" s="1" customFormat="1" spans="1:8">
      <c r="A445" s="67"/>
      <c r="B445" s="65" t="s">
        <v>18</v>
      </c>
      <c r="C445" s="67"/>
      <c r="D445" s="69"/>
      <c r="E445" s="65">
        <v>102</v>
      </c>
      <c r="F445" s="66" t="s">
        <v>11</v>
      </c>
      <c r="G445" s="12"/>
      <c r="H445" s="1" t="s">
        <v>19</v>
      </c>
    </row>
    <row r="446" s="1" customFormat="1" spans="1:8">
      <c r="A446" s="67"/>
      <c r="B446" s="68" t="s">
        <v>16</v>
      </c>
      <c r="C446" s="67"/>
      <c r="D446" s="65" t="s">
        <v>30</v>
      </c>
      <c r="E446" s="65">
        <v>55</v>
      </c>
      <c r="F446" s="66" t="s">
        <v>13</v>
      </c>
      <c r="G446" s="12">
        <v>1</v>
      </c>
      <c r="H446" s="1" t="s">
        <v>17</v>
      </c>
    </row>
    <row r="447" s="1" customFormat="1" spans="1:8">
      <c r="A447" s="67"/>
      <c r="B447" s="65" t="s">
        <v>18</v>
      </c>
      <c r="C447" s="67"/>
      <c r="D447" s="65"/>
      <c r="E447" s="65">
        <v>77</v>
      </c>
      <c r="F447" s="66" t="s">
        <v>13</v>
      </c>
      <c r="G447" s="12"/>
      <c r="H447" s="1" t="s">
        <v>19</v>
      </c>
    </row>
    <row r="448" s="1" customFormat="1" spans="1:8">
      <c r="A448" s="67"/>
      <c r="B448" s="65" t="s">
        <v>18</v>
      </c>
      <c r="C448" s="67"/>
      <c r="D448" s="65"/>
      <c r="E448" s="65">
        <v>87</v>
      </c>
      <c r="F448" s="66" t="s">
        <v>11</v>
      </c>
      <c r="G448" s="12"/>
      <c r="H448" s="1" t="s">
        <v>19</v>
      </c>
    </row>
    <row r="449" s="1" customFormat="1" spans="1:8">
      <c r="A449" s="67"/>
      <c r="B449" s="65" t="s">
        <v>18</v>
      </c>
      <c r="C449" s="67"/>
      <c r="D449" s="65"/>
      <c r="E449" s="65">
        <v>87</v>
      </c>
      <c r="F449" s="66" t="s">
        <v>13</v>
      </c>
      <c r="G449" s="12">
        <v>4</v>
      </c>
      <c r="H449" s="1" t="s">
        <v>19</v>
      </c>
    </row>
    <row r="450" s="1" customFormat="1" spans="1:8">
      <c r="A450" s="67"/>
      <c r="B450" s="68" t="s">
        <v>16</v>
      </c>
      <c r="C450" s="67"/>
      <c r="D450" s="64" t="s">
        <v>22</v>
      </c>
      <c r="E450" s="65">
        <v>55</v>
      </c>
      <c r="F450" s="66" t="s">
        <v>11</v>
      </c>
      <c r="G450" s="12"/>
      <c r="H450" s="1" t="s">
        <v>17</v>
      </c>
    </row>
    <row r="451" s="1" customFormat="1" spans="1:8">
      <c r="A451" s="67"/>
      <c r="B451" s="68" t="s">
        <v>16</v>
      </c>
      <c r="C451" s="67"/>
      <c r="D451" s="67"/>
      <c r="E451" s="65">
        <v>55</v>
      </c>
      <c r="F451" s="66" t="s">
        <v>13</v>
      </c>
      <c r="G451" s="12"/>
      <c r="H451" s="1" t="s">
        <v>17</v>
      </c>
    </row>
    <row r="452" s="1" customFormat="1" spans="1:8">
      <c r="A452" s="67"/>
      <c r="B452" s="68" t="s">
        <v>16</v>
      </c>
      <c r="C452" s="67"/>
      <c r="D452" s="67"/>
      <c r="E452" s="65">
        <v>65</v>
      </c>
      <c r="F452" s="66" t="s">
        <v>13</v>
      </c>
      <c r="G452" s="12">
        <v>4</v>
      </c>
      <c r="H452" s="1" t="s">
        <v>17</v>
      </c>
    </row>
    <row r="453" s="1" customFormat="1" spans="1:8">
      <c r="A453" s="67"/>
      <c r="B453" s="68" t="s">
        <v>16</v>
      </c>
      <c r="C453" s="67"/>
      <c r="D453" s="67"/>
      <c r="E453" s="65">
        <v>65</v>
      </c>
      <c r="F453" s="66" t="s">
        <v>11</v>
      </c>
      <c r="G453" s="12"/>
      <c r="H453" s="1" t="s">
        <v>17</v>
      </c>
    </row>
    <row r="454" s="1" customFormat="1" spans="1:8">
      <c r="A454" s="67"/>
      <c r="B454" s="65" t="s">
        <v>18</v>
      </c>
      <c r="C454" s="67"/>
      <c r="D454" s="67"/>
      <c r="E454" s="65">
        <v>70</v>
      </c>
      <c r="F454" s="66" t="s">
        <v>11</v>
      </c>
      <c r="G454" s="12"/>
      <c r="H454" s="1" t="s">
        <v>19</v>
      </c>
    </row>
    <row r="455" s="1" customFormat="1" spans="1:8">
      <c r="A455" s="67"/>
      <c r="B455" s="65" t="s">
        <v>18</v>
      </c>
      <c r="C455" s="67"/>
      <c r="D455" s="67"/>
      <c r="E455" s="65">
        <v>70</v>
      </c>
      <c r="F455" s="66" t="s">
        <v>13</v>
      </c>
      <c r="G455" s="12">
        <v>1</v>
      </c>
      <c r="H455" s="1" t="s">
        <v>19</v>
      </c>
    </row>
    <row r="456" s="1" customFormat="1" spans="1:8">
      <c r="A456" s="67"/>
      <c r="B456" s="65" t="s">
        <v>18</v>
      </c>
      <c r="C456" s="67"/>
      <c r="D456" s="67"/>
      <c r="E456" s="65">
        <v>77</v>
      </c>
      <c r="F456" s="66" t="s">
        <v>11</v>
      </c>
      <c r="G456" s="12"/>
      <c r="H456" s="1" t="s">
        <v>19</v>
      </c>
    </row>
    <row r="457" s="1" customFormat="1" spans="1:8">
      <c r="A457" s="67"/>
      <c r="B457" s="65" t="s">
        <v>18</v>
      </c>
      <c r="C457" s="67"/>
      <c r="D457" s="67"/>
      <c r="E457" s="65">
        <v>77</v>
      </c>
      <c r="F457" s="66" t="s">
        <v>13</v>
      </c>
      <c r="G457" s="12"/>
      <c r="H457" s="1" t="s">
        <v>19</v>
      </c>
    </row>
    <row r="458" s="1" customFormat="1" spans="1:8">
      <c r="A458" s="67"/>
      <c r="B458" s="65" t="s">
        <v>18</v>
      </c>
      <c r="C458" s="67"/>
      <c r="D458" s="67"/>
      <c r="E458" s="65">
        <v>87</v>
      </c>
      <c r="F458" s="66" t="s">
        <v>13</v>
      </c>
      <c r="G458" s="12"/>
      <c r="H458" s="1" t="s">
        <v>19</v>
      </c>
    </row>
    <row r="459" s="1" customFormat="1" spans="1:8">
      <c r="A459" s="67"/>
      <c r="B459" s="65" t="s">
        <v>18</v>
      </c>
      <c r="C459" s="67"/>
      <c r="D459" s="67"/>
      <c r="E459" s="65">
        <v>87</v>
      </c>
      <c r="F459" s="66" t="s">
        <v>11</v>
      </c>
      <c r="G459" s="12"/>
      <c r="H459" s="1" t="s">
        <v>19</v>
      </c>
    </row>
    <row r="460" s="1" customFormat="1" spans="1:8">
      <c r="A460" s="67"/>
      <c r="B460" s="65" t="s">
        <v>18</v>
      </c>
      <c r="C460" s="67"/>
      <c r="D460" s="67"/>
      <c r="E460" s="65">
        <v>95</v>
      </c>
      <c r="F460" s="66" t="s">
        <v>13</v>
      </c>
      <c r="G460" s="12">
        <v>5</v>
      </c>
      <c r="H460" s="1" t="s">
        <v>19</v>
      </c>
    </row>
    <row r="461" s="1" customFormat="1" spans="1:8">
      <c r="A461" s="67"/>
      <c r="B461" s="65" t="s">
        <v>18</v>
      </c>
      <c r="C461" s="67"/>
      <c r="D461" s="69"/>
      <c r="E461" s="65">
        <v>95</v>
      </c>
      <c r="F461" s="66" t="s">
        <v>11</v>
      </c>
      <c r="G461" s="12"/>
      <c r="H461" s="1" t="s">
        <v>19</v>
      </c>
    </row>
    <row r="462" s="1" customFormat="1" spans="1:8">
      <c r="A462" s="67"/>
      <c r="B462" s="65" t="s">
        <v>27</v>
      </c>
      <c r="C462" s="67"/>
      <c r="D462" s="67" t="s">
        <v>24</v>
      </c>
      <c r="E462" s="65">
        <v>65</v>
      </c>
      <c r="F462" s="66" t="s">
        <v>13</v>
      </c>
      <c r="G462" s="12">
        <v>3</v>
      </c>
      <c r="H462" s="1" t="s">
        <v>17</v>
      </c>
    </row>
    <row r="463" s="1" customFormat="1" spans="1:8">
      <c r="A463" s="67"/>
      <c r="B463" s="65" t="s">
        <v>27</v>
      </c>
      <c r="C463" s="67"/>
      <c r="D463" s="67"/>
      <c r="E463" s="65">
        <v>65</v>
      </c>
      <c r="F463" s="66" t="s">
        <v>11</v>
      </c>
      <c r="G463" s="12">
        <v>5</v>
      </c>
      <c r="H463" s="1" t="s">
        <v>17</v>
      </c>
    </row>
    <row r="464" s="1" customFormat="1" spans="1:8">
      <c r="A464" s="67"/>
      <c r="B464" s="65" t="s">
        <v>27</v>
      </c>
      <c r="C464" s="67"/>
      <c r="D464" s="67"/>
      <c r="E464" s="65">
        <v>55</v>
      </c>
      <c r="F464" s="66" t="s">
        <v>13</v>
      </c>
      <c r="G464" s="12">
        <v>2</v>
      </c>
      <c r="H464" s="1" t="s">
        <v>17</v>
      </c>
    </row>
    <row r="465" s="1" customFormat="1" spans="1:8">
      <c r="A465" s="67"/>
      <c r="B465" s="65" t="s">
        <v>27</v>
      </c>
      <c r="C465" s="67"/>
      <c r="D465" s="67"/>
      <c r="E465" s="65">
        <v>55</v>
      </c>
      <c r="F465" s="66" t="s">
        <v>11</v>
      </c>
      <c r="G465" s="12"/>
      <c r="H465" s="1" t="s">
        <v>17</v>
      </c>
    </row>
    <row r="466" s="1" customFormat="1" spans="1:8">
      <c r="A466" s="67"/>
      <c r="B466" s="65" t="s">
        <v>18</v>
      </c>
      <c r="C466" s="67"/>
      <c r="D466" s="67"/>
      <c r="E466" s="65">
        <v>70</v>
      </c>
      <c r="F466" s="66" t="s">
        <v>13</v>
      </c>
      <c r="G466" s="12">
        <v>1</v>
      </c>
      <c r="H466" s="1" t="s">
        <v>19</v>
      </c>
    </row>
    <row r="467" s="1" customFormat="1" spans="1:8">
      <c r="A467" s="67"/>
      <c r="B467" s="65" t="s">
        <v>18</v>
      </c>
      <c r="C467" s="67"/>
      <c r="D467" s="67"/>
      <c r="E467" s="65">
        <v>77</v>
      </c>
      <c r="F467" s="66" t="s">
        <v>11</v>
      </c>
      <c r="G467" s="12"/>
      <c r="H467" s="1" t="s">
        <v>19</v>
      </c>
    </row>
    <row r="468" s="1" customFormat="1" spans="1:8">
      <c r="A468" s="67"/>
      <c r="B468" s="65" t="s">
        <v>18</v>
      </c>
      <c r="C468" s="67"/>
      <c r="D468" s="67"/>
      <c r="E468" s="65">
        <v>77</v>
      </c>
      <c r="F468" s="66" t="s">
        <v>13</v>
      </c>
      <c r="G468" s="12"/>
      <c r="H468" s="1" t="s">
        <v>19</v>
      </c>
    </row>
    <row r="469" s="1" customFormat="1" spans="1:8">
      <c r="A469" s="67"/>
      <c r="B469" s="65" t="s">
        <v>18</v>
      </c>
      <c r="C469" s="67"/>
      <c r="D469" s="67"/>
      <c r="E469" s="65">
        <v>87</v>
      </c>
      <c r="F469" s="66" t="s">
        <v>11</v>
      </c>
      <c r="G469" s="12"/>
      <c r="H469" s="1" t="s">
        <v>19</v>
      </c>
    </row>
    <row r="470" s="1" customFormat="1" spans="1:8">
      <c r="A470" s="67"/>
      <c r="B470" s="65" t="s">
        <v>18</v>
      </c>
      <c r="C470" s="67"/>
      <c r="D470" s="67"/>
      <c r="E470" s="65">
        <v>87</v>
      </c>
      <c r="F470" s="66" t="s">
        <v>13</v>
      </c>
      <c r="G470" s="12">
        <v>5</v>
      </c>
      <c r="H470" s="1" t="s">
        <v>19</v>
      </c>
    </row>
    <row r="471" s="1" customFormat="1" ht="16" customHeight="1" spans="1:8">
      <c r="A471" s="67"/>
      <c r="B471" s="65" t="s">
        <v>18</v>
      </c>
      <c r="C471" s="67"/>
      <c r="D471" s="67"/>
      <c r="E471" s="65">
        <v>95</v>
      </c>
      <c r="F471" s="66" t="s">
        <v>11</v>
      </c>
      <c r="G471" s="12">
        <v>3</v>
      </c>
      <c r="H471" s="1" t="s">
        <v>19</v>
      </c>
    </row>
    <row r="472" s="1" customFormat="1" ht="16" customHeight="1" spans="1:8">
      <c r="A472" s="67"/>
      <c r="B472" s="65" t="s">
        <v>18</v>
      </c>
      <c r="C472" s="67"/>
      <c r="D472" s="69"/>
      <c r="E472" s="65">
        <v>95</v>
      </c>
      <c r="F472" s="66" t="s">
        <v>13</v>
      </c>
      <c r="G472" s="12">
        <v>6</v>
      </c>
      <c r="H472" s="1" t="s">
        <v>19</v>
      </c>
    </row>
    <row r="473" s="1" customFormat="1" spans="1:8">
      <c r="A473" s="67"/>
      <c r="B473" s="65" t="s">
        <v>14</v>
      </c>
      <c r="C473" s="67"/>
      <c r="D473" s="65" t="s">
        <v>20</v>
      </c>
      <c r="E473" s="65">
        <v>40</v>
      </c>
      <c r="F473" s="66" t="s">
        <v>13</v>
      </c>
      <c r="G473" s="12"/>
      <c r="H473" s="1" t="s">
        <v>15</v>
      </c>
    </row>
    <row r="474" s="1" customFormat="1" spans="1:8">
      <c r="A474" s="67"/>
      <c r="B474" s="65" t="s">
        <v>14</v>
      </c>
      <c r="C474" s="67"/>
      <c r="D474" s="65"/>
      <c r="E474" s="65">
        <v>50</v>
      </c>
      <c r="F474" s="66" t="s">
        <v>13</v>
      </c>
      <c r="G474" s="12"/>
      <c r="H474" s="1" t="s">
        <v>15</v>
      </c>
    </row>
    <row r="475" s="1" customFormat="1" spans="1:8">
      <c r="A475" s="67"/>
      <c r="B475" s="65" t="s">
        <v>14</v>
      </c>
      <c r="C475" s="67"/>
      <c r="D475" s="65"/>
      <c r="E475" s="65">
        <v>50</v>
      </c>
      <c r="F475" s="66" t="s">
        <v>11</v>
      </c>
      <c r="G475" s="12"/>
      <c r="H475" s="1" t="s">
        <v>15</v>
      </c>
    </row>
    <row r="476" s="1" customFormat="1" spans="1:8">
      <c r="A476" s="67"/>
      <c r="B476" s="68" t="s">
        <v>16</v>
      </c>
      <c r="C476" s="67"/>
      <c r="D476" s="65"/>
      <c r="E476" s="65">
        <v>55</v>
      </c>
      <c r="F476" s="66" t="s">
        <v>11</v>
      </c>
      <c r="G476" s="12"/>
      <c r="H476" s="1" t="s">
        <v>17</v>
      </c>
    </row>
    <row r="477" s="1" customFormat="1" spans="1:8">
      <c r="A477" s="67"/>
      <c r="B477" s="68" t="s">
        <v>16</v>
      </c>
      <c r="C477" s="67"/>
      <c r="D477" s="65"/>
      <c r="E477" s="65">
        <v>55</v>
      </c>
      <c r="F477" s="66" t="s">
        <v>13</v>
      </c>
      <c r="G477" s="12"/>
      <c r="H477" s="1" t="s">
        <v>17</v>
      </c>
    </row>
    <row r="478" s="1" customFormat="1" spans="1:8">
      <c r="A478" s="67"/>
      <c r="B478" s="68" t="s">
        <v>16</v>
      </c>
      <c r="C478" s="67"/>
      <c r="D478" s="65"/>
      <c r="E478" s="65">
        <v>65</v>
      </c>
      <c r="F478" s="66" t="s">
        <v>11</v>
      </c>
      <c r="G478" s="12">
        <v>22</v>
      </c>
      <c r="H478" s="1" t="s">
        <v>17</v>
      </c>
    </row>
    <row r="479" s="1" customFormat="1" spans="1:8">
      <c r="A479" s="67"/>
      <c r="B479" s="68" t="s">
        <v>16</v>
      </c>
      <c r="C479" s="67"/>
      <c r="D479" s="65"/>
      <c r="E479" s="65">
        <v>65</v>
      </c>
      <c r="F479" s="66" t="s">
        <v>13</v>
      </c>
      <c r="G479" s="12">
        <v>49</v>
      </c>
      <c r="H479" s="1" t="s">
        <v>17</v>
      </c>
    </row>
    <row r="480" s="1" customFormat="1" spans="1:8">
      <c r="A480" s="67"/>
      <c r="B480" s="65" t="s">
        <v>18</v>
      </c>
      <c r="C480" s="67"/>
      <c r="D480" s="65"/>
      <c r="E480" s="65">
        <v>70</v>
      </c>
      <c r="F480" s="66" t="s">
        <v>13</v>
      </c>
      <c r="G480" s="12">
        <v>8</v>
      </c>
      <c r="H480" s="1" t="s">
        <v>19</v>
      </c>
    </row>
    <row r="481" s="1" customFormat="1" spans="1:8">
      <c r="A481" s="67"/>
      <c r="B481" s="65" t="s">
        <v>18</v>
      </c>
      <c r="C481" s="67"/>
      <c r="D481" s="65"/>
      <c r="E481" s="65">
        <v>70</v>
      </c>
      <c r="F481" s="66" t="s">
        <v>11</v>
      </c>
      <c r="G481" s="12"/>
      <c r="H481" s="1" t="s">
        <v>19</v>
      </c>
    </row>
    <row r="482" s="1" customFormat="1" spans="1:8">
      <c r="A482" s="67"/>
      <c r="B482" s="65" t="s">
        <v>18</v>
      </c>
      <c r="C482" s="67"/>
      <c r="D482" s="65"/>
      <c r="E482" s="65">
        <v>77</v>
      </c>
      <c r="F482" s="66" t="s">
        <v>13</v>
      </c>
      <c r="G482" s="12"/>
      <c r="H482" s="1" t="s">
        <v>19</v>
      </c>
    </row>
    <row r="483" s="1" customFormat="1" spans="1:8">
      <c r="A483" s="67"/>
      <c r="B483" s="65" t="s">
        <v>18</v>
      </c>
      <c r="C483" s="67"/>
      <c r="D483" s="65"/>
      <c r="E483" s="65">
        <v>77</v>
      </c>
      <c r="F483" s="66" t="s">
        <v>11</v>
      </c>
      <c r="G483" s="12"/>
      <c r="H483" s="1" t="s">
        <v>19</v>
      </c>
    </row>
    <row r="484" s="1" customFormat="1" spans="1:8">
      <c r="A484" s="67"/>
      <c r="B484" s="65" t="s">
        <v>18</v>
      </c>
      <c r="C484" s="67"/>
      <c r="D484" s="65"/>
      <c r="E484" s="65">
        <v>80</v>
      </c>
      <c r="F484" s="66" t="s">
        <v>11</v>
      </c>
      <c r="G484" s="12"/>
      <c r="H484" s="1" t="s">
        <v>19</v>
      </c>
    </row>
    <row r="485" s="1" customFormat="1" spans="1:8">
      <c r="A485" s="67"/>
      <c r="B485" s="65" t="s">
        <v>18</v>
      </c>
      <c r="C485" s="67"/>
      <c r="D485" s="65"/>
      <c r="E485" s="65">
        <v>80</v>
      </c>
      <c r="F485" s="66" t="s">
        <v>13</v>
      </c>
      <c r="G485" s="12"/>
      <c r="H485" s="1" t="s">
        <v>19</v>
      </c>
    </row>
    <row r="486" s="1" customFormat="1" spans="1:8">
      <c r="A486" s="67"/>
      <c r="B486" s="65" t="s">
        <v>18</v>
      </c>
      <c r="C486" s="67"/>
      <c r="D486" s="65"/>
      <c r="E486" s="65">
        <v>87</v>
      </c>
      <c r="F486" s="66" t="s">
        <v>11</v>
      </c>
      <c r="G486" s="12"/>
      <c r="H486" s="1" t="s">
        <v>19</v>
      </c>
    </row>
    <row r="487" s="1" customFormat="1" spans="1:8">
      <c r="A487" s="67"/>
      <c r="B487" s="65" t="s">
        <v>18</v>
      </c>
      <c r="C487" s="67"/>
      <c r="D487" s="65"/>
      <c r="E487" s="65">
        <v>87</v>
      </c>
      <c r="F487" s="66" t="s">
        <v>13</v>
      </c>
      <c r="G487" s="12">
        <v>58</v>
      </c>
      <c r="H487" s="1" t="s">
        <v>19</v>
      </c>
    </row>
    <row r="488" s="1" customFormat="1" spans="1:8">
      <c r="A488" s="67"/>
      <c r="B488" s="65" t="s">
        <v>18</v>
      </c>
      <c r="C488" s="67"/>
      <c r="D488" s="65"/>
      <c r="E488" s="65">
        <v>95</v>
      </c>
      <c r="F488" s="66" t="s">
        <v>13</v>
      </c>
      <c r="G488" s="12">
        <v>1</v>
      </c>
      <c r="H488" s="1" t="s">
        <v>19</v>
      </c>
    </row>
    <row r="489" s="1" customFormat="1" spans="1:8">
      <c r="A489" s="67"/>
      <c r="B489" s="65" t="s">
        <v>18</v>
      </c>
      <c r="C489" s="67"/>
      <c r="D489" s="65"/>
      <c r="E489" s="65">
        <v>95</v>
      </c>
      <c r="F489" s="66" t="s">
        <v>11</v>
      </c>
      <c r="G489" s="12">
        <v>6</v>
      </c>
      <c r="H489" s="1" t="s">
        <v>19</v>
      </c>
    </row>
    <row r="490" s="1" customFormat="1" spans="1:8">
      <c r="A490" s="67"/>
      <c r="B490" s="65" t="s">
        <v>18</v>
      </c>
      <c r="C490" s="67"/>
      <c r="D490" s="65"/>
      <c r="E490" s="65">
        <v>102</v>
      </c>
      <c r="F490" s="66" t="s">
        <v>11</v>
      </c>
      <c r="G490" s="12">
        <v>5</v>
      </c>
      <c r="H490" s="1" t="s">
        <v>19</v>
      </c>
    </row>
    <row r="491" s="1" customFormat="1" spans="1:8">
      <c r="A491" s="69"/>
      <c r="B491" s="65" t="s">
        <v>18</v>
      </c>
      <c r="C491" s="69"/>
      <c r="D491" s="65"/>
      <c r="E491" s="65">
        <v>102</v>
      </c>
      <c r="F491" s="66" t="s">
        <v>13</v>
      </c>
      <c r="G491" s="12">
        <v>5</v>
      </c>
      <c r="H491" s="1" t="s">
        <v>19</v>
      </c>
    </row>
    <row r="492" s="1" customFormat="1" spans="1:7">
      <c r="A492" s="14"/>
      <c r="B492" s="63"/>
      <c r="C492" s="14"/>
      <c r="D492" s="14"/>
      <c r="E492" s="14"/>
      <c r="F492" s="47"/>
      <c r="G492" s="12"/>
    </row>
    <row r="493" s="1" customFormat="1" spans="1:8">
      <c r="A493" s="70" t="s">
        <v>36</v>
      </c>
      <c r="B493" s="71" t="s">
        <v>9</v>
      </c>
      <c r="C493" s="72" t="str">
        <f>_xlfn.DISPIMG("ID_3D60B72D2E80464794223C37773A63EA",1)</f>
        <v>=DISPIMG("ID_3D60B72D2E80464794223C37773A63EA",1)</v>
      </c>
      <c r="D493" s="72" t="s">
        <v>20</v>
      </c>
      <c r="E493" s="70">
        <v>20</v>
      </c>
      <c r="F493" s="73" t="s">
        <v>11</v>
      </c>
      <c r="G493" s="12">
        <v>9</v>
      </c>
      <c r="H493" s="1" t="s">
        <v>12</v>
      </c>
    </row>
    <row r="494" s="1" customFormat="1" spans="1:8">
      <c r="A494" s="70"/>
      <c r="B494" s="71" t="s">
        <v>9</v>
      </c>
      <c r="C494" s="74"/>
      <c r="D494" s="74"/>
      <c r="E494" s="70">
        <v>20</v>
      </c>
      <c r="F494" s="73" t="s">
        <v>13</v>
      </c>
      <c r="G494" s="12">
        <v>8</v>
      </c>
      <c r="H494" s="1" t="s">
        <v>12</v>
      </c>
    </row>
    <row r="495" s="1" customFormat="1" spans="1:8">
      <c r="A495" s="70"/>
      <c r="B495" s="71" t="s">
        <v>9</v>
      </c>
      <c r="C495" s="74"/>
      <c r="D495" s="74"/>
      <c r="E495" s="70">
        <v>30</v>
      </c>
      <c r="F495" s="73" t="s">
        <v>11</v>
      </c>
      <c r="G495" s="12">
        <v>9</v>
      </c>
      <c r="H495" s="1" t="s">
        <v>12</v>
      </c>
    </row>
    <row r="496" s="1" customFormat="1" spans="1:8">
      <c r="A496" s="70"/>
      <c r="B496" s="71" t="s">
        <v>9</v>
      </c>
      <c r="C496" s="74"/>
      <c r="D496" s="74"/>
      <c r="E496" s="70">
        <v>30</v>
      </c>
      <c r="F496" s="73" t="s">
        <v>13</v>
      </c>
      <c r="G496" s="12">
        <v>23</v>
      </c>
      <c r="H496" s="1" t="s">
        <v>12</v>
      </c>
    </row>
    <row r="497" s="1" customFormat="1" spans="1:8">
      <c r="A497" s="70"/>
      <c r="B497" s="71" t="s">
        <v>14</v>
      </c>
      <c r="C497" s="74"/>
      <c r="D497" s="74"/>
      <c r="E497" s="70">
        <v>40</v>
      </c>
      <c r="F497" s="73" t="s">
        <v>13</v>
      </c>
      <c r="G497" s="12">
        <v>13</v>
      </c>
      <c r="H497" s="1" t="s">
        <v>37</v>
      </c>
    </row>
    <row r="498" s="1" customFormat="1" spans="1:8">
      <c r="A498" s="70"/>
      <c r="B498" s="71" t="s">
        <v>14</v>
      </c>
      <c r="C498" s="74"/>
      <c r="D498" s="74"/>
      <c r="E498" s="70">
        <v>40</v>
      </c>
      <c r="F498" s="73" t="s">
        <v>11</v>
      </c>
      <c r="G498" s="12">
        <v>7</v>
      </c>
      <c r="H498" s="1" t="s">
        <v>37</v>
      </c>
    </row>
    <row r="499" s="1" customFormat="1" spans="1:8">
      <c r="A499" s="70"/>
      <c r="B499" s="71" t="s">
        <v>14</v>
      </c>
      <c r="C499" s="74"/>
      <c r="D499" s="74"/>
      <c r="E499" s="70">
        <v>50</v>
      </c>
      <c r="F499" s="73" t="s">
        <v>11</v>
      </c>
      <c r="G499" s="12"/>
      <c r="H499" s="1" t="s">
        <v>37</v>
      </c>
    </row>
    <row r="500" s="1" customFormat="1" spans="1:8">
      <c r="A500" s="70"/>
      <c r="B500" s="71" t="s">
        <v>14</v>
      </c>
      <c r="C500" s="74"/>
      <c r="D500" s="74"/>
      <c r="E500" s="70">
        <v>50</v>
      </c>
      <c r="F500" s="73" t="s">
        <v>13</v>
      </c>
      <c r="G500" s="12">
        <v>17</v>
      </c>
      <c r="H500" s="1" t="s">
        <v>37</v>
      </c>
    </row>
    <row r="501" s="1" customFormat="1" spans="1:8">
      <c r="A501" s="70"/>
      <c r="B501" s="71" t="s">
        <v>16</v>
      </c>
      <c r="C501" s="74"/>
      <c r="D501" s="74"/>
      <c r="E501" s="70">
        <v>55</v>
      </c>
      <c r="F501" s="73" t="s">
        <v>11</v>
      </c>
      <c r="G501" s="12"/>
      <c r="H501" s="1" t="s">
        <v>38</v>
      </c>
    </row>
    <row r="502" s="1" customFormat="1" spans="1:8">
      <c r="A502" s="70"/>
      <c r="B502" s="71" t="s">
        <v>16</v>
      </c>
      <c r="C502" s="74"/>
      <c r="D502" s="74"/>
      <c r="E502" s="70">
        <v>55</v>
      </c>
      <c r="F502" s="73" t="s">
        <v>13</v>
      </c>
      <c r="G502" s="12"/>
      <c r="H502" s="1" t="s">
        <v>38</v>
      </c>
    </row>
    <row r="503" s="1" customFormat="1" spans="1:8">
      <c r="A503" s="70"/>
      <c r="B503" s="71" t="s">
        <v>16</v>
      </c>
      <c r="C503" s="74"/>
      <c r="D503" s="74"/>
      <c r="E503" s="70">
        <v>65</v>
      </c>
      <c r="F503" s="73" t="s">
        <v>11</v>
      </c>
      <c r="G503" s="12"/>
      <c r="H503" s="1" t="s">
        <v>38</v>
      </c>
    </row>
    <row r="504" s="1" customFormat="1" spans="1:8">
      <c r="A504" s="70"/>
      <c r="B504" s="71" t="s">
        <v>16</v>
      </c>
      <c r="C504" s="74"/>
      <c r="D504" s="74"/>
      <c r="E504" s="70">
        <v>65</v>
      </c>
      <c r="F504" s="73" t="s">
        <v>13</v>
      </c>
      <c r="G504" s="12">
        <v>6</v>
      </c>
      <c r="H504" s="1" t="s">
        <v>38</v>
      </c>
    </row>
    <row r="505" s="1" customFormat="1" spans="1:9">
      <c r="A505" s="70"/>
      <c r="B505" s="70" t="s">
        <v>18</v>
      </c>
      <c r="C505" s="74"/>
      <c r="D505" s="74"/>
      <c r="E505" s="70">
        <v>70</v>
      </c>
      <c r="F505" s="73" t="s">
        <v>11</v>
      </c>
      <c r="G505" s="12"/>
      <c r="H505" s="1" t="s">
        <v>39</v>
      </c>
      <c r="I505" s="75"/>
    </row>
    <row r="506" s="1" customFormat="1" spans="1:8">
      <c r="A506" s="70"/>
      <c r="B506" s="70" t="s">
        <v>18</v>
      </c>
      <c r="C506" s="74"/>
      <c r="D506" s="74"/>
      <c r="E506" s="70">
        <v>70</v>
      </c>
      <c r="F506" s="73" t="s">
        <v>13</v>
      </c>
      <c r="G506" s="12"/>
      <c r="H506" s="1" t="s">
        <v>39</v>
      </c>
    </row>
    <row r="507" s="1" customFormat="1" spans="1:8">
      <c r="A507" s="70"/>
      <c r="B507" s="70" t="s">
        <v>18</v>
      </c>
      <c r="C507" s="74"/>
      <c r="D507" s="74"/>
      <c r="E507" s="70">
        <v>77</v>
      </c>
      <c r="F507" s="73" t="s">
        <v>13</v>
      </c>
      <c r="G507" s="12"/>
      <c r="H507" s="1" t="s">
        <v>39</v>
      </c>
    </row>
    <row r="508" s="1" customFormat="1" spans="1:8">
      <c r="A508" s="70"/>
      <c r="B508" s="70" t="s">
        <v>18</v>
      </c>
      <c r="C508" s="74"/>
      <c r="D508" s="74"/>
      <c r="E508" s="70">
        <v>77</v>
      </c>
      <c r="F508" s="73" t="s">
        <v>11</v>
      </c>
      <c r="G508" s="12"/>
      <c r="H508" s="1" t="s">
        <v>39</v>
      </c>
    </row>
    <row r="509" s="1" customFormat="1" spans="1:8">
      <c r="A509" s="70"/>
      <c r="B509" s="70" t="s">
        <v>18</v>
      </c>
      <c r="C509" s="74"/>
      <c r="D509" s="74"/>
      <c r="E509" s="70">
        <v>87</v>
      </c>
      <c r="F509" s="73" t="s">
        <v>11</v>
      </c>
      <c r="G509" s="12"/>
      <c r="H509" s="1" t="s">
        <v>39</v>
      </c>
    </row>
    <row r="510" s="1" customFormat="1" spans="1:8">
      <c r="A510" s="70"/>
      <c r="B510" s="70" t="s">
        <v>18</v>
      </c>
      <c r="C510" s="74"/>
      <c r="D510" s="74"/>
      <c r="E510" s="70">
        <v>87</v>
      </c>
      <c r="F510" s="73" t="s">
        <v>13</v>
      </c>
      <c r="G510" s="12"/>
      <c r="H510" s="1" t="s">
        <v>39</v>
      </c>
    </row>
    <row r="511" s="1" customFormat="1" spans="1:8">
      <c r="A511" s="70"/>
      <c r="B511" s="70" t="s">
        <v>18</v>
      </c>
      <c r="C511" s="74"/>
      <c r="D511" s="74"/>
      <c r="E511" s="70">
        <v>95</v>
      </c>
      <c r="F511" s="73" t="s">
        <v>11</v>
      </c>
      <c r="G511" s="12"/>
      <c r="H511" s="1" t="s">
        <v>39</v>
      </c>
    </row>
    <row r="512" s="1" customFormat="1" spans="1:8">
      <c r="A512" s="70"/>
      <c r="B512" s="70" t="s">
        <v>18</v>
      </c>
      <c r="C512" s="74"/>
      <c r="D512" s="74"/>
      <c r="E512" s="70">
        <v>102</v>
      </c>
      <c r="F512" s="73" t="s">
        <v>13</v>
      </c>
      <c r="G512" s="12">
        <v>5</v>
      </c>
      <c r="H512" s="1" t="s">
        <v>39</v>
      </c>
    </row>
    <row r="513" s="1" customFormat="1" spans="1:8">
      <c r="A513" s="70"/>
      <c r="B513" s="70" t="s">
        <v>18</v>
      </c>
      <c r="C513" s="74"/>
      <c r="D513" s="76"/>
      <c r="E513" s="70">
        <v>102</v>
      </c>
      <c r="F513" s="73" t="s">
        <v>11</v>
      </c>
      <c r="G513" s="12">
        <v>2</v>
      </c>
      <c r="H513" s="1" t="s">
        <v>39</v>
      </c>
    </row>
    <row r="514" s="1" customFormat="1" spans="1:8">
      <c r="A514" s="70"/>
      <c r="B514" s="71" t="s">
        <v>9</v>
      </c>
      <c r="C514" s="74"/>
      <c r="D514" s="70" t="s">
        <v>10</v>
      </c>
      <c r="E514" s="70">
        <v>20</v>
      </c>
      <c r="F514" s="73" t="s">
        <v>11</v>
      </c>
      <c r="G514" s="12">
        <v>14</v>
      </c>
      <c r="H514" s="1" t="s">
        <v>12</v>
      </c>
    </row>
    <row r="515" s="1" customFormat="1" spans="1:8">
      <c r="A515" s="70"/>
      <c r="B515" s="71" t="s">
        <v>9</v>
      </c>
      <c r="C515" s="74"/>
      <c r="D515" s="70"/>
      <c r="E515" s="70">
        <v>20</v>
      </c>
      <c r="F515" s="73" t="s">
        <v>13</v>
      </c>
      <c r="G515" s="12">
        <v>26</v>
      </c>
      <c r="H515" s="1" t="s">
        <v>12</v>
      </c>
    </row>
    <row r="516" s="1" customFormat="1" spans="1:8">
      <c r="A516" s="70"/>
      <c r="B516" s="71" t="s">
        <v>9</v>
      </c>
      <c r="C516" s="74"/>
      <c r="D516" s="70"/>
      <c r="E516" s="70">
        <v>30</v>
      </c>
      <c r="F516" s="73" t="s">
        <v>11</v>
      </c>
      <c r="G516" s="12">
        <v>13</v>
      </c>
      <c r="H516" s="1" t="s">
        <v>12</v>
      </c>
    </row>
    <row r="517" s="1" customFormat="1" spans="1:8">
      <c r="A517" s="70"/>
      <c r="B517" s="71" t="s">
        <v>9</v>
      </c>
      <c r="C517" s="74"/>
      <c r="D517" s="70"/>
      <c r="E517" s="70">
        <v>30</v>
      </c>
      <c r="F517" s="73" t="s">
        <v>13</v>
      </c>
      <c r="G517" s="12">
        <v>24</v>
      </c>
      <c r="H517" s="1" t="s">
        <v>12</v>
      </c>
    </row>
    <row r="518" s="1" customFormat="1" spans="1:8">
      <c r="A518" s="70"/>
      <c r="B518" s="71" t="s">
        <v>14</v>
      </c>
      <c r="C518" s="74"/>
      <c r="D518" s="70"/>
      <c r="E518" s="70">
        <v>40</v>
      </c>
      <c r="F518" s="73" t="s">
        <v>11</v>
      </c>
      <c r="G518" s="12">
        <v>9</v>
      </c>
      <c r="H518" s="1" t="s">
        <v>37</v>
      </c>
    </row>
    <row r="519" s="1" customFormat="1" spans="1:8">
      <c r="A519" s="70"/>
      <c r="B519" s="71" t="s">
        <v>14</v>
      </c>
      <c r="C519" s="74"/>
      <c r="D519" s="70"/>
      <c r="E519" s="70">
        <v>40</v>
      </c>
      <c r="F519" s="73" t="s">
        <v>13</v>
      </c>
      <c r="G519" s="12">
        <v>4</v>
      </c>
      <c r="H519" s="1" t="s">
        <v>37</v>
      </c>
    </row>
    <row r="520" s="1" customFormat="1" spans="1:8">
      <c r="A520" s="70"/>
      <c r="B520" s="71" t="s">
        <v>14</v>
      </c>
      <c r="C520" s="74"/>
      <c r="D520" s="70"/>
      <c r="E520" s="70">
        <v>50</v>
      </c>
      <c r="F520" s="73" t="s">
        <v>13</v>
      </c>
      <c r="G520" s="12">
        <v>10</v>
      </c>
      <c r="H520" s="1" t="s">
        <v>37</v>
      </c>
    </row>
    <row r="521" s="1" customFormat="1" spans="1:8">
      <c r="A521" s="70"/>
      <c r="B521" s="71" t="s">
        <v>14</v>
      </c>
      <c r="C521" s="74"/>
      <c r="D521" s="70"/>
      <c r="E521" s="70">
        <v>50</v>
      </c>
      <c r="F521" s="73" t="s">
        <v>11</v>
      </c>
      <c r="G521" s="12">
        <v>6</v>
      </c>
      <c r="H521" s="1" t="s">
        <v>37</v>
      </c>
    </row>
    <row r="522" s="1" customFormat="1" spans="1:8">
      <c r="A522" s="70"/>
      <c r="B522" s="71" t="s">
        <v>16</v>
      </c>
      <c r="C522" s="74"/>
      <c r="D522" s="70"/>
      <c r="E522" s="70">
        <v>55</v>
      </c>
      <c r="F522" s="73" t="s">
        <v>13</v>
      </c>
      <c r="G522" s="12"/>
      <c r="H522" s="1" t="s">
        <v>38</v>
      </c>
    </row>
    <row r="523" s="1" customFormat="1" spans="1:8">
      <c r="A523" s="70"/>
      <c r="B523" s="71" t="s">
        <v>16</v>
      </c>
      <c r="C523" s="74"/>
      <c r="D523" s="70"/>
      <c r="E523" s="70">
        <v>55</v>
      </c>
      <c r="F523" s="73" t="s">
        <v>11</v>
      </c>
      <c r="G523" s="12"/>
      <c r="H523" s="1" t="s">
        <v>38</v>
      </c>
    </row>
    <row r="524" s="1" customFormat="1" spans="1:8">
      <c r="A524" s="70"/>
      <c r="B524" s="71" t="s">
        <v>16</v>
      </c>
      <c r="C524" s="74"/>
      <c r="D524" s="70"/>
      <c r="E524" s="70">
        <v>65</v>
      </c>
      <c r="F524" s="73" t="s">
        <v>11</v>
      </c>
      <c r="G524" s="12"/>
      <c r="H524" s="1" t="s">
        <v>38</v>
      </c>
    </row>
    <row r="525" s="1" customFormat="1" spans="1:8">
      <c r="A525" s="70"/>
      <c r="B525" s="71" t="s">
        <v>16</v>
      </c>
      <c r="C525" s="74"/>
      <c r="D525" s="70"/>
      <c r="E525" s="70">
        <v>65</v>
      </c>
      <c r="F525" s="73" t="s">
        <v>13</v>
      </c>
      <c r="G525" s="12">
        <v>3</v>
      </c>
      <c r="H525" s="1" t="s">
        <v>38</v>
      </c>
    </row>
    <row r="526" s="1" customFormat="1" spans="1:8">
      <c r="A526" s="70"/>
      <c r="B526" s="70" t="s">
        <v>18</v>
      </c>
      <c r="C526" s="74"/>
      <c r="D526" s="70"/>
      <c r="E526" s="70">
        <v>70</v>
      </c>
      <c r="F526" s="73" t="s">
        <v>13</v>
      </c>
      <c r="G526" s="12"/>
      <c r="H526" s="1" t="s">
        <v>39</v>
      </c>
    </row>
    <row r="527" s="1" customFormat="1" spans="1:8">
      <c r="A527" s="70"/>
      <c r="B527" s="70" t="s">
        <v>18</v>
      </c>
      <c r="C527" s="74"/>
      <c r="D527" s="70"/>
      <c r="E527" s="70">
        <v>70</v>
      </c>
      <c r="F527" s="73" t="s">
        <v>11</v>
      </c>
      <c r="G527" s="12"/>
      <c r="H527" s="1" t="s">
        <v>39</v>
      </c>
    </row>
    <row r="528" s="1" customFormat="1" spans="1:8">
      <c r="A528" s="70"/>
      <c r="B528" s="70" t="s">
        <v>18</v>
      </c>
      <c r="C528" s="74"/>
      <c r="D528" s="70"/>
      <c r="E528" s="70">
        <v>77</v>
      </c>
      <c r="F528" s="73" t="s">
        <v>11</v>
      </c>
      <c r="G528" s="12"/>
      <c r="H528" s="1" t="s">
        <v>39</v>
      </c>
    </row>
    <row r="529" s="1" customFormat="1" spans="1:8">
      <c r="A529" s="70"/>
      <c r="B529" s="70" t="s">
        <v>18</v>
      </c>
      <c r="C529" s="74"/>
      <c r="D529" s="70"/>
      <c r="E529" s="70">
        <v>87</v>
      </c>
      <c r="F529" s="73" t="s">
        <v>13</v>
      </c>
      <c r="G529" s="12"/>
      <c r="H529" s="1" t="s">
        <v>39</v>
      </c>
    </row>
    <row r="530" s="1" customFormat="1" spans="1:8">
      <c r="A530" s="70"/>
      <c r="B530" s="70" t="s">
        <v>18</v>
      </c>
      <c r="C530" s="74"/>
      <c r="D530" s="70"/>
      <c r="E530" s="70">
        <v>95</v>
      </c>
      <c r="F530" s="73" t="s">
        <v>13</v>
      </c>
      <c r="G530" s="12">
        <v>1</v>
      </c>
      <c r="H530" s="1" t="s">
        <v>39</v>
      </c>
    </row>
    <row r="531" s="1" customFormat="1" spans="1:8">
      <c r="A531" s="70"/>
      <c r="B531" s="70" t="s">
        <v>18</v>
      </c>
      <c r="C531" s="74"/>
      <c r="D531" s="70"/>
      <c r="E531" s="70">
        <v>102</v>
      </c>
      <c r="F531" s="73" t="s">
        <v>13</v>
      </c>
      <c r="G531" s="12">
        <v>3</v>
      </c>
      <c r="H531" s="1" t="s">
        <v>39</v>
      </c>
    </row>
    <row r="532" s="1" customFormat="1" spans="1:8">
      <c r="A532" s="70"/>
      <c r="B532" s="70" t="s">
        <v>18</v>
      </c>
      <c r="C532" s="76"/>
      <c r="D532" s="70"/>
      <c r="E532" s="70">
        <v>100</v>
      </c>
      <c r="F532" s="73" t="s">
        <v>11</v>
      </c>
      <c r="G532" s="12">
        <v>5</v>
      </c>
      <c r="H532" s="1" t="s">
        <v>39</v>
      </c>
    </row>
    <row r="533" s="1" customFormat="1" spans="1:8">
      <c r="A533" s="77" t="s">
        <v>40</v>
      </c>
      <c r="B533" s="78" t="s">
        <v>16</v>
      </c>
      <c r="C533" s="79" t="str">
        <f>_xlfn.DISPIMG("ID_52836248FED145E99104F6C955787D7D",1)</f>
        <v>=DISPIMG("ID_52836248FED145E99104F6C955787D7D",1)</v>
      </c>
      <c r="D533" s="79" t="s">
        <v>20</v>
      </c>
      <c r="E533" s="78">
        <v>55</v>
      </c>
      <c r="F533" s="80" t="s">
        <v>13</v>
      </c>
      <c r="G533" s="12"/>
      <c r="H533" s="1" t="s">
        <v>38</v>
      </c>
    </row>
    <row r="534" s="1" customFormat="1" spans="1:8">
      <c r="A534" s="77"/>
      <c r="B534" s="78" t="s">
        <v>16</v>
      </c>
      <c r="C534" s="77"/>
      <c r="D534" s="77"/>
      <c r="E534" s="78">
        <v>55</v>
      </c>
      <c r="F534" s="80" t="s">
        <v>11</v>
      </c>
      <c r="G534" s="12"/>
      <c r="H534" s="1" t="s">
        <v>38</v>
      </c>
    </row>
    <row r="535" s="1" customFormat="1" spans="1:8">
      <c r="A535" s="77"/>
      <c r="B535" s="78" t="s">
        <v>16</v>
      </c>
      <c r="C535" s="77"/>
      <c r="D535" s="77"/>
      <c r="E535" s="78">
        <v>65</v>
      </c>
      <c r="F535" s="80" t="s">
        <v>13</v>
      </c>
      <c r="G535" s="12">
        <v>37</v>
      </c>
      <c r="H535" s="1" t="s">
        <v>38</v>
      </c>
    </row>
    <row r="536" s="1" customFormat="1" spans="1:8">
      <c r="A536" s="77"/>
      <c r="B536" s="78" t="s">
        <v>16</v>
      </c>
      <c r="C536" s="77"/>
      <c r="D536" s="77"/>
      <c r="E536" s="78">
        <v>65</v>
      </c>
      <c r="F536" s="80" t="s">
        <v>11</v>
      </c>
      <c r="G536" s="12">
        <v>4</v>
      </c>
      <c r="H536" s="1" t="s">
        <v>38</v>
      </c>
    </row>
    <row r="537" s="1" customFormat="1" spans="1:9">
      <c r="A537" s="77"/>
      <c r="B537" s="78" t="s">
        <v>18</v>
      </c>
      <c r="C537" s="77"/>
      <c r="D537" s="77"/>
      <c r="E537" s="78">
        <v>70</v>
      </c>
      <c r="F537" s="80" t="s">
        <v>13</v>
      </c>
      <c r="G537" s="12">
        <v>59</v>
      </c>
      <c r="H537" s="1" t="s">
        <v>19</v>
      </c>
      <c r="I537" s="75"/>
    </row>
    <row r="538" s="1" customFormat="1" spans="1:8">
      <c r="A538" s="77"/>
      <c r="B538" s="78" t="s">
        <v>18</v>
      </c>
      <c r="C538" s="77"/>
      <c r="D538" s="77"/>
      <c r="E538" s="78">
        <v>70</v>
      </c>
      <c r="F538" s="80" t="s">
        <v>11</v>
      </c>
      <c r="G538" s="12"/>
      <c r="H538" s="1" t="s">
        <v>19</v>
      </c>
    </row>
    <row r="539" s="1" customFormat="1" spans="1:8">
      <c r="A539" s="77"/>
      <c r="B539" s="78" t="s">
        <v>18</v>
      </c>
      <c r="C539" s="77"/>
      <c r="D539" s="77"/>
      <c r="E539" s="78">
        <v>77</v>
      </c>
      <c r="F539" s="80" t="s">
        <v>13</v>
      </c>
      <c r="G539" s="12"/>
      <c r="H539" s="1" t="s">
        <v>41</v>
      </c>
    </row>
    <row r="540" s="1" customFormat="1" spans="1:8">
      <c r="A540" s="77"/>
      <c r="B540" s="78" t="s">
        <v>18</v>
      </c>
      <c r="C540" s="77"/>
      <c r="D540" s="77"/>
      <c r="E540" s="78">
        <v>77</v>
      </c>
      <c r="F540" s="80" t="s">
        <v>11</v>
      </c>
      <c r="G540" s="12"/>
      <c r="H540" s="1" t="s">
        <v>41</v>
      </c>
    </row>
    <row r="541" s="1" customFormat="1" spans="1:8">
      <c r="A541" s="77"/>
      <c r="B541" s="78" t="s">
        <v>18</v>
      </c>
      <c r="C541" s="77"/>
      <c r="D541" s="77"/>
      <c r="E541" s="78">
        <v>87</v>
      </c>
      <c r="F541" s="80" t="s">
        <v>13</v>
      </c>
      <c r="G541" s="12">
        <v>22</v>
      </c>
      <c r="H541" s="1" t="s">
        <v>41</v>
      </c>
    </row>
    <row r="542" s="1" customFormat="1" spans="1:8">
      <c r="A542" s="77"/>
      <c r="B542" s="78" t="s">
        <v>18</v>
      </c>
      <c r="C542" s="77"/>
      <c r="D542" s="77"/>
      <c r="E542" s="78">
        <v>87</v>
      </c>
      <c r="F542" s="80" t="s">
        <v>11</v>
      </c>
      <c r="G542" s="12"/>
      <c r="H542" s="1" t="s">
        <v>41</v>
      </c>
    </row>
    <row r="543" s="1" customFormat="1" spans="1:8">
      <c r="A543" s="77"/>
      <c r="B543" s="78" t="s">
        <v>18</v>
      </c>
      <c r="C543" s="77"/>
      <c r="D543" s="77"/>
      <c r="E543" s="78">
        <v>95</v>
      </c>
      <c r="F543" s="80" t="s">
        <v>13</v>
      </c>
      <c r="G543" s="12"/>
      <c r="H543" s="1" t="s">
        <v>41</v>
      </c>
    </row>
    <row r="544" s="1" customFormat="1" spans="1:8">
      <c r="A544" s="77"/>
      <c r="B544" s="78" t="s">
        <v>18</v>
      </c>
      <c r="C544" s="77"/>
      <c r="D544" s="77"/>
      <c r="E544" s="78">
        <v>102</v>
      </c>
      <c r="F544" s="80" t="s">
        <v>13</v>
      </c>
      <c r="G544" s="12">
        <v>10</v>
      </c>
      <c r="H544" s="1" t="s">
        <v>41</v>
      </c>
    </row>
    <row r="545" s="1" customFormat="1" spans="1:8">
      <c r="A545" s="77"/>
      <c r="B545" s="78" t="s">
        <v>18</v>
      </c>
      <c r="C545" s="77"/>
      <c r="D545" s="81"/>
      <c r="E545" s="78">
        <v>102</v>
      </c>
      <c r="F545" s="80" t="s">
        <v>11</v>
      </c>
      <c r="G545" s="12">
        <v>2</v>
      </c>
      <c r="H545" s="1" t="s">
        <v>41</v>
      </c>
    </row>
    <row r="546" s="1" customFormat="1" spans="1:8">
      <c r="A546" s="77"/>
      <c r="B546" s="78" t="s">
        <v>16</v>
      </c>
      <c r="C546" s="77"/>
      <c r="D546" s="77" t="s">
        <v>10</v>
      </c>
      <c r="E546" s="78">
        <v>55</v>
      </c>
      <c r="F546" s="80" t="s">
        <v>13</v>
      </c>
      <c r="G546" s="12">
        <v>60</v>
      </c>
      <c r="H546" s="1" t="s">
        <v>38</v>
      </c>
    </row>
    <row r="547" s="1" customFormat="1" spans="1:8">
      <c r="A547" s="77"/>
      <c r="B547" s="78" t="s">
        <v>16</v>
      </c>
      <c r="C547" s="77"/>
      <c r="D547" s="77"/>
      <c r="E547" s="78">
        <v>55</v>
      </c>
      <c r="F547" s="80" t="s">
        <v>11</v>
      </c>
      <c r="G547" s="12">
        <v>10</v>
      </c>
      <c r="H547" s="1" t="s">
        <v>38</v>
      </c>
    </row>
    <row r="548" s="1" customFormat="1" spans="1:8">
      <c r="A548" s="77"/>
      <c r="B548" s="78" t="s">
        <v>16</v>
      </c>
      <c r="C548" s="77"/>
      <c r="D548" s="77"/>
      <c r="E548" s="78">
        <v>65</v>
      </c>
      <c r="F548" s="80" t="s">
        <v>11</v>
      </c>
      <c r="G548" s="12">
        <v>1</v>
      </c>
      <c r="H548" s="1" t="s">
        <v>38</v>
      </c>
    </row>
    <row r="549" s="1" customFormat="1" spans="1:8">
      <c r="A549" s="77"/>
      <c r="B549" s="78" t="s">
        <v>16</v>
      </c>
      <c r="C549" s="77"/>
      <c r="D549" s="77"/>
      <c r="E549" s="78">
        <v>65</v>
      </c>
      <c r="F549" s="80" t="s">
        <v>13</v>
      </c>
      <c r="G549" s="12">
        <v>42</v>
      </c>
      <c r="H549" s="1" t="s">
        <v>38</v>
      </c>
    </row>
    <row r="550" s="1" customFormat="1" spans="1:8">
      <c r="A550" s="77"/>
      <c r="B550" s="78" t="s">
        <v>18</v>
      </c>
      <c r="C550" s="77"/>
      <c r="D550" s="77"/>
      <c r="E550" s="78">
        <v>70</v>
      </c>
      <c r="F550" s="80" t="s">
        <v>13</v>
      </c>
      <c r="G550" s="12">
        <v>38</v>
      </c>
      <c r="H550" s="1" t="s">
        <v>19</v>
      </c>
    </row>
    <row r="551" s="1" customFormat="1" spans="1:8">
      <c r="A551" s="77"/>
      <c r="B551" s="78" t="s">
        <v>18</v>
      </c>
      <c r="C551" s="77"/>
      <c r="D551" s="77"/>
      <c r="E551" s="78">
        <v>70</v>
      </c>
      <c r="F551" s="80" t="s">
        <v>11</v>
      </c>
      <c r="G551" s="12"/>
      <c r="H551" s="1" t="s">
        <v>19</v>
      </c>
    </row>
    <row r="552" s="1" customFormat="1" spans="1:8">
      <c r="A552" s="77"/>
      <c r="B552" s="78" t="s">
        <v>18</v>
      </c>
      <c r="C552" s="77"/>
      <c r="D552" s="77"/>
      <c r="E552" s="78">
        <v>77</v>
      </c>
      <c r="F552" s="80" t="s">
        <v>11</v>
      </c>
      <c r="G552" s="12"/>
      <c r="H552" s="1" t="s">
        <v>41</v>
      </c>
    </row>
    <row r="553" s="1" customFormat="1" spans="1:8">
      <c r="A553" s="77"/>
      <c r="B553" s="78" t="s">
        <v>18</v>
      </c>
      <c r="C553" s="77"/>
      <c r="D553" s="77"/>
      <c r="E553" s="78">
        <v>77</v>
      </c>
      <c r="F553" s="80" t="s">
        <v>13</v>
      </c>
      <c r="G553" s="12"/>
      <c r="H553" s="1" t="s">
        <v>41</v>
      </c>
    </row>
    <row r="554" s="1" customFormat="1" spans="1:8">
      <c r="A554" s="77"/>
      <c r="B554" s="78" t="s">
        <v>18</v>
      </c>
      <c r="C554" s="77"/>
      <c r="D554" s="77"/>
      <c r="E554" s="78">
        <v>87</v>
      </c>
      <c r="F554" s="80" t="s">
        <v>11</v>
      </c>
      <c r="G554" s="12"/>
      <c r="H554" s="1" t="s">
        <v>41</v>
      </c>
    </row>
    <row r="555" s="1" customFormat="1" spans="1:8">
      <c r="A555" s="77"/>
      <c r="B555" s="78" t="s">
        <v>18</v>
      </c>
      <c r="C555" s="77"/>
      <c r="D555" s="77"/>
      <c r="E555" s="78">
        <v>87</v>
      </c>
      <c r="F555" s="80" t="s">
        <v>13</v>
      </c>
      <c r="G555" s="12"/>
      <c r="H555" s="1" t="s">
        <v>41</v>
      </c>
    </row>
    <row r="556" s="1" customFormat="1" spans="1:8">
      <c r="A556" s="77"/>
      <c r="B556" s="78" t="s">
        <v>18</v>
      </c>
      <c r="C556" s="77"/>
      <c r="D556" s="77"/>
      <c r="E556" s="78">
        <v>102</v>
      </c>
      <c r="F556" s="80" t="s">
        <v>13</v>
      </c>
      <c r="G556" s="12">
        <v>3</v>
      </c>
      <c r="H556" s="1" t="s">
        <v>41</v>
      </c>
    </row>
    <row r="557" s="1" customFormat="1" spans="1:8">
      <c r="A557" s="81"/>
      <c r="B557" s="78" t="s">
        <v>18</v>
      </c>
      <c r="C557" s="81"/>
      <c r="D557" s="81"/>
      <c r="E557" s="78">
        <v>102</v>
      </c>
      <c r="F557" s="80" t="s">
        <v>11</v>
      </c>
      <c r="G557" s="12">
        <v>3</v>
      </c>
      <c r="H557" s="1" t="s">
        <v>41</v>
      </c>
    </row>
    <row r="558" s="1" customFormat="1" spans="1:7">
      <c r="A558" s="14"/>
      <c r="B558" s="63"/>
      <c r="C558" s="14"/>
      <c r="D558" s="14"/>
      <c r="E558" s="14"/>
      <c r="F558" s="47"/>
      <c r="G558" s="12"/>
    </row>
    <row r="559" s="1" customFormat="1" spans="1:7">
      <c r="A559" s="82" t="s">
        <v>42</v>
      </c>
      <c r="B559" s="82" t="s">
        <v>14</v>
      </c>
      <c r="C559" s="83" t="str">
        <f>_xlfn.DISPIMG("ID_AAAAA0D157804108AC1F7FBA9C1E86E7",1)</f>
        <v>=DISPIMG("ID_AAAAA0D157804108AC1F7FBA9C1E86E7",1)</v>
      </c>
      <c r="D559" s="82" t="s">
        <v>43</v>
      </c>
      <c r="E559" s="82">
        <v>55</v>
      </c>
      <c r="F559" s="84" t="s">
        <v>11</v>
      </c>
      <c r="G559" s="12"/>
    </row>
    <row r="560" s="1" customFormat="1" spans="1:8">
      <c r="A560" s="82"/>
      <c r="B560" s="82" t="s">
        <v>18</v>
      </c>
      <c r="C560" s="85"/>
      <c r="D560" s="83" t="s">
        <v>28</v>
      </c>
      <c r="E560" s="82">
        <v>85</v>
      </c>
      <c r="F560" s="84" t="s">
        <v>13</v>
      </c>
      <c r="G560" s="12">
        <v>4</v>
      </c>
      <c r="H560" s="1" t="s">
        <v>44</v>
      </c>
    </row>
    <row r="561" s="1" customFormat="1" spans="1:8">
      <c r="A561" s="82"/>
      <c r="B561" s="82" t="s">
        <v>18</v>
      </c>
      <c r="C561" s="85"/>
      <c r="D561" s="85"/>
      <c r="E561" s="82">
        <v>85</v>
      </c>
      <c r="F561" s="84" t="s">
        <v>13</v>
      </c>
      <c r="G561" s="12">
        <v>3</v>
      </c>
      <c r="H561" s="1" t="s">
        <v>45</v>
      </c>
    </row>
    <row r="562" s="1" customFormat="1" spans="1:8">
      <c r="A562" s="82"/>
      <c r="B562" s="82" t="s">
        <v>18</v>
      </c>
      <c r="C562" s="86"/>
      <c r="D562" s="86"/>
      <c r="E562" s="82">
        <v>95</v>
      </c>
      <c r="F562" s="84" t="s">
        <v>13</v>
      </c>
      <c r="G562" s="12">
        <v>21</v>
      </c>
      <c r="H562" s="1" t="s">
        <v>45</v>
      </c>
    </row>
    <row r="563" s="1" customFormat="1" spans="1:7">
      <c r="A563" s="14"/>
      <c r="B563" s="14"/>
      <c r="C563" s="14"/>
      <c r="D563" s="14"/>
      <c r="E563" s="14"/>
      <c r="F563" s="47"/>
      <c r="G563" s="12"/>
    </row>
    <row r="564" s="1" customFormat="1" spans="1:8">
      <c r="A564" s="87" t="s">
        <v>46</v>
      </c>
      <c r="B564" s="87" t="s">
        <v>16</v>
      </c>
      <c r="C564" s="88" t="str">
        <f>_xlfn.DISPIMG("ID_1EFD52A55AAA48F7BF312999CD9DC4AC",1)</f>
        <v>=DISPIMG("ID_1EFD52A55AAA48F7BF312999CD9DC4AC",1)</v>
      </c>
      <c r="D564" s="87" t="s">
        <v>20</v>
      </c>
      <c r="E564" s="87">
        <v>55</v>
      </c>
      <c r="F564" s="89" t="s">
        <v>13</v>
      </c>
      <c r="G564" s="12"/>
      <c r="H564" s="1" t="s">
        <v>38</v>
      </c>
    </row>
    <row r="565" s="1" customFormat="1" spans="1:8">
      <c r="A565" s="87"/>
      <c r="B565" s="87" t="s">
        <v>16</v>
      </c>
      <c r="C565" s="90"/>
      <c r="D565" s="87"/>
      <c r="E565" s="87">
        <v>55</v>
      </c>
      <c r="F565" s="89" t="s">
        <v>11</v>
      </c>
      <c r="G565" s="12"/>
      <c r="H565" s="1" t="s">
        <v>38</v>
      </c>
    </row>
    <row r="566" s="1" customFormat="1" spans="1:8">
      <c r="A566" s="87"/>
      <c r="B566" s="87" t="s">
        <v>16</v>
      </c>
      <c r="C566" s="90"/>
      <c r="D566" s="87"/>
      <c r="E566" s="87">
        <v>65</v>
      </c>
      <c r="F566" s="89" t="s">
        <v>13</v>
      </c>
      <c r="G566" s="12">
        <v>7</v>
      </c>
      <c r="H566" s="1" t="s">
        <v>38</v>
      </c>
    </row>
    <row r="567" s="1" customFormat="1" spans="1:8">
      <c r="A567" s="87"/>
      <c r="B567" s="87" t="s">
        <v>16</v>
      </c>
      <c r="C567" s="90"/>
      <c r="D567" s="87"/>
      <c r="E567" s="87">
        <v>65</v>
      </c>
      <c r="F567" s="89" t="s">
        <v>11</v>
      </c>
      <c r="G567" s="12"/>
      <c r="H567" s="1" t="s">
        <v>38</v>
      </c>
    </row>
    <row r="568" s="1" customFormat="1" spans="1:8">
      <c r="A568" s="87"/>
      <c r="B568" s="87" t="s">
        <v>18</v>
      </c>
      <c r="C568" s="90"/>
      <c r="D568" s="87"/>
      <c r="E568" s="87">
        <v>80</v>
      </c>
      <c r="F568" s="89" t="s">
        <v>13</v>
      </c>
      <c r="G568" s="12">
        <v>17</v>
      </c>
      <c r="H568" s="1" t="s">
        <v>44</v>
      </c>
    </row>
    <row r="569" s="1" customFormat="1" spans="1:8">
      <c r="A569" s="87"/>
      <c r="B569" s="87" t="s">
        <v>18</v>
      </c>
      <c r="C569" s="90"/>
      <c r="D569" s="87"/>
      <c r="E569" s="87">
        <v>85</v>
      </c>
      <c r="F569" s="89" t="s">
        <v>13</v>
      </c>
      <c r="G569" s="12">
        <v>1</v>
      </c>
      <c r="H569" s="1" t="s">
        <v>44</v>
      </c>
    </row>
    <row r="570" s="1" customFormat="1" spans="1:8">
      <c r="A570" s="87"/>
      <c r="B570" s="87" t="s">
        <v>18</v>
      </c>
      <c r="C570" s="90"/>
      <c r="D570" s="87"/>
      <c r="E570" s="87">
        <v>85</v>
      </c>
      <c r="F570" s="89" t="s">
        <v>11</v>
      </c>
      <c r="G570" s="12"/>
      <c r="H570" s="1" t="s">
        <v>44</v>
      </c>
    </row>
    <row r="571" s="1" customFormat="1" spans="1:8">
      <c r="A571" s="87"/>
      <c r="B571" s="87" t="s">
        <v>18</v>
      </c>
      <c r="C571" s="90"/>
      <c r="D571" s="87"/>
      <c r="E571" s="87">
        <v>95</v>
      </c>
      <c r="F571" s="89" t="s">
        <v>13</v>
      </c>
      <c r="G571" s="12">
        <v>2</v>
      </c>
      <c r="H571" s="1" t="s">
        <v>32</v>
      </c>
    </row>
    <row r="572" s="1" customFormat="1" spans="1:8">
      <c r="A572" s="87"/>
      <c r="B572" s="87" t="s">
        <v>18</v>
      </c>
      <c r="C572" s="90"/>
      <c r="D572" s="87"/>
      <c r="E572" s="87">
        <v>95</v>
      </c>
      <c r="F572" s="89" t="s">
        <v>13</v>
      </c>
      <c r="G572" s="12">
        <v>2</v>
      </c>
      <c r="H572" s="1" t="s">
        <v>45</v>
      </c>
    </row>
    <row r="573" s="1" customFormat="1" spans="1:8">
      <c r="A573" s="87"/>
      <c r="B573" s="87" t="s">
        <v>18</v>
      </c>
      <c r="C573" s="90"/>
      <c r="D573" s="87"/>
      <c r="E573" s="87">
        <v>95</v>
      </c>
      <c r="F573" s="89" t="s">
        <v>11</v>
      </c>
      <c r="G573" s="12">
        <v>1</v>
      </c>
      <c r="H573" s="1" t="s">
        <v>32</v>
      </c>
    </row>
    <row r="574" s="1" customFormat="1" spans="1:8">
      <c r="A574" s="87"/>
      <c r="B574" s="87" t="s">
        <v>16</v>
      </c>
      <c r="C574" s="90"/>
      <c r="D574" s="87" t="s">
        <v>43</v>
      </c>
      <c r="E574" s="87">
        <v>55</v>
      </c>
      <c r="F574" s="89" t="s">
        <v>13</v>
      </c>
      <c r="G574" s="12">
        <v>38</v>
      </c>
      <c r="H574" s="1" t="s">
        <v>38</v>
      </c>
    </row>
    <row r="575" s="1" customFormat="1" spans="1:8">
      <c r="A575" s="87"/>
      <c r="B575" s="87" t="s">
        <v>16</v>
      </c>
      <c r="C575" s="90"/>
      <c r="D575" s="87"/>
      <c r="E575" s="87">
        <v>55</v>
      </c>
      <c r="F575" s="89" t="s">
        <v>11</v>
      </c>
      <c r="G575" s="12"/>
      <c r="H575" s="1" t="s">
        <v>38</v>
      </c>
    </row>
    <row r="576" s="1" customFormat="1" spans="1:8">
      <c r="A576" s="87"/>
      <c r="B576" s="87" t="s">
        <v>16</v>
      </c>
      <c r="C576" s="90"/>
      <c r="D576" s="87"/>
      <c r="E576" s="87">
        <v>65</v>
      </c>
      <c r="F576" s="89" t="s">
        <v>13</v>
      </c>
      <c r="G576" s="12">
        <v>12</v>
      </c>
      <c r="H576" s="1" t="s">
        <v>38</v>
      </c>
    </row>
    <row r="577" s="1" customFormat="1" spans="1:8">
      <c r="A577" s="87"/>
      <c r="B577" s="87" t="s">
        <v>16</v>
      </c>
      <c r="C577" s="90"/>
      <c r="D577" s="87"/>
      <c r="E577" s="87">
        <v>65</v>
      </c>
      <c r="F577" s="89" t="s">
        <v>11</v>
      </c>
      <c r="G577" s="12"/>
      <c r="H577" s="1" t="s">
        <v>38</v>
      </c>
    </row>
    <row r="578" s="1" customFormat="1" spans="1:8">
      <c r="A578" s="87"/>
      <c r="B578" s="87" t="s">
        <v>18</v>
      </c>
      <c r="C578" s="90"/>
      <c r="D578" s="87"/>
      <c r="E578" s="87">
        <v>70</v>
      </c>
      <c r="F578" s="89" t="s">
        <v>13</v>
      </c>
      <c r="G578" s="12"/>
      <c r="H578" s="1" t="s">
        <v>44</v>
      </c>
    </row>
    <row r="579" s="1" customFormat="1" spans="1:8">
      <c r="A579" s="87"/>
      <c r="B579" s="87" t="s">
        <v>18</v>
      </c>
      <c r="C579" s="90"/>
      <c r="D579" s="87"/>
      <c r="E579" s="87">
        <v>95</v>
      </c>
      <c r="F579" s="89" t="s">
        <v>13</v>
      </c>
      <c r="G579" s="12"/>
      <c r="H579" s="1" t="s">
        <v>45</v>
      </c>
    </row>
    <row r="580" s="1" customFormat="1" spans="1:7">
      <c r="A580" s="14"/>
      <c r="B580" s="14"/>
      <c r="C580" s="14"/>
      <c r="D580" s="14"/>
      <c r="E580" s="14"/>
      <c r="F580" s="47"/>
      <c r="G580" s="12"/>
    </row>
    <row r="581" s="1" customFormat="1" spans="1:8">
      <c r="A581" s="91" t="s">
        <v>47</v>
      </c>
      <c r="B581" s="92" t="s">
        <v>16</v>
      </c>
      <c r="C581" s="93" t="str">
        <f>_xlfn.DISPIMG("ID_3444BCBFF4AB4D6FB3E1122076F2909C",1)</f>
        <v>=DISPIMG("ID_3444BCBFF4AB4D6FB3E1122076F2909C",1)</v>
      </c>
      <c r="D581" s="91" t="s">
        <v>20</v>
      </c>
      <c r="E581" s="91">
        <v>55</v>
      </c>
      <c r="F581" s="94" t="s">
        <v>13</v>
      </c>
      <c r="G581" s="12">
        <v>74</v>
      </c>
      <c r="H581" s="1" t="s">
        <v>38</v>
      </c>
    </row>
    <row r="582" s="1" customFormat="1" spans="1:8">
      <c r="A582" s="91"/>
      <c r="B582" s="92" t="s">
        <v>16</v>
      </c>
      <c r="C582" s="95"/>
      <c r="D582" s="91"/>
      <c r="E582" s="91">
        <v>55</v>
      </c>
      <c r="F582" s="94" t="s">
        <v>11</v>
      </c>
      <c r="G582" s="12">
        <v>3</v>
      </c>
      <c r="H582" s="1" t="s">
        <v>38</v>
      </c>
    </row>
    <row r="583" s="1" customFormat="1" spans="1:8">
      <c r="A583" s="91"/>
      <c r="B583" s="92" t="s">
        <v>16</v>
      </c>
      <c r="C583" s="95"/>
      <c r="D583" s="91"/>
      <c r="E583" s="91">
        <v>65</v>
      </c>
      <c r="F583" s="94" t="s">
        <v>13</v>
      </c>
      <c r="G583" s="12">
        <v>78</v>
      </c>
      <c r="H583" s="1" t="s">
        <v>38</v>
      </c>
    </row>
    <row r="584" s="1" customFormat="1" spans="1:8">
      <c r="A584" s="91"/>
      <c r="B584" s="92" t="s">
        <v>16</v>
      </c>
      <c r="C584" s="95"/>
      <c r="D584" s="91"/>
      <c r="E584" s="91">
        <v>65</v>
      </c>
      <c r="F584" s="94" t="s">
        <v>11</v>
      </c>
      <c r="G584" s="12">
        <v>9</v>
      </c>
      <c r="H584" s="1" t="s">
        <v>38</v>
      </c>
    </row>
    <row r="585" s="1" customFormat="1" spans="1:8">
      <c r="A585" s="91"/>
      <c r="B585" s="91" t="s">
        <v>18</v>
      </c>
      <c r="C585" s="95"/>
      <c r="D585" s="91"/>
      <c r="E585" s="91">
        <v>70</v>
      </c>
      <c r="F585" s="94" t="s">
        <v>13</v>
      </c>
      <c r="G585" s="12">
        <v>1</v>
      </c>
      <c r="H585" s="1" t="s">
        <v>44</v>
      </c>
    </row>
    <row r="586" s="1" customFormat="1" spans="1:8">
      <c r="A586" s="91"/>
      <c r="B586" s="91" t="s">
        <v>18</v>
      </c>
      <c r="C586" s="95"/>
      <c r="D586" s="91"/>
      <c r="E586" s="91">
        <v>70</v>
      </c>
      <c r="F586" s="94" t="s">
        <v>11</v>
      </c>
      <c r="G586" s="12"/>
      <c r="H586" s="1" t="s">
        <v>44</v>
      </c>
    </row>
    <row r="587" s="1" customFormat="1" spans="1:8">
      <c r="A587" s="91"/>
      <c r="B587" s="91" t="s">
        <v>18</v>
      </c>
      <c r="C587" s="95"/>
      <c r="D587" s="91"/>
      <c r="E587" s="91">
        <v>75</v>
      </c>
      <c r="F587" s="94" t="s">
        <v>13</v>
      </c>
      <c r="G587" s="12"/>
      <c r="H587" s="1" t="s">
        <v>44</v>
      </c>
    </row>
    <row r="588" s="1" customFormat="1" spans="1:8">
      <c r="A588" s="91"/>
      <c r="B588" s="91" t="s">
        <v>18</v>
      </c>
      <c r="C588" s="95"/>
      <c r="D588" s="91"/>
      <c r="E588" s="91">
        <v>75</v>
      </c>
      <c r="F588" s="94" t="s">
        <v>11</v>
      </c>
      <c r="G588" s="12"/>
      <c r="H588" s="1" t="s">
        <v>44</v>
      </c>
    </row>
    <row r="589" s="1" customFormat="1" spans="1:8">
      <c r="A589" s="91"/>
      <c r="B589" s="91" t="s">
        <v>18</v>
      </c>
      <c r="C589" s="95"/>
      <c r="D589" s="91"/>
      <c r="E589" s="91">
        <v>85</v>
      </c>
      <c r="F589" s="94" t="s">
        <v>13</v>
      </c>
      <c r="G589" s="12">
        <v>40</v>
      </c>
      <c r="H589" s="1" t="s">
        <v>44</v>
      </c>
    </row>
    <row r="590" s="1" customFormat="1" spans="1:8">
      <c r="A590" s="91"/>
      <c r="B590" s="91" t="s">
        <v>18</v>
      </c>
      <c r="C590" s="95"/>
      <c r="D590" s="91"/>
      <c r="E590" s="91">
        <v>85</v>
      </c>
      <c r="F590" s="94" t="s">
        <v>11</v>
      </c>
      <c r="G590" s="12"/>
      <c r="H590" s="1" t="s">
        <v>44</v>
      </c>
    </row>
    <row r="591" s="1" customFormat="1" spans="1:8">
      <c r="A591" s="91"/>
      <c r="B591" s="91" t="s">
        <v>18</v>
      </c>
      <c r="C591" s="95"/>
      <c r="D591" s="91"/>
      <c r="E591" s="91">
        <v>95</v>
      </c>
      <c r="F591" s="94" t="s">
        <v>11</v>
      </c>
      <c r="G591" s="12"/>
      <c r="H591" s="1" t="s">
        <v>44</v>
      </c>
    </row>
    <row r="592" s="1" customFormat="1" spans="1:8">
      <c r="A592" s="91"/>
      <c r="B592" s="91" t="s">
        <v>18</v>
      </c>
      <c r="C592" s="95"/>
      <c r="D592" s="91"/>
      <c r="E592" s="91">
        <v>95</v>
      </c>
      <c r="F592" s="94" t="s">
        <v>13</v>
      </c>
      <c r="G592" s="12">
        <v>1</v>
      </c>
      <c r="H592" s="1" t="s">
        <v>44</v>
      </c>
    </row>
    <row r="593" s="1" customFormat="1" spans="1:8">
      <c r="A593" s="91"/>
      <c r="B593" s="92" t="s">
        <v>16</v>
      </c>
      <c r="C593" s="95"/>
      <c r="D593" s="91" t="s">
        <v>43</v>
      </c>
      <c r="E593" s="91">
        <v>55</v>
      </c>
      <c r="F593" s="94" t="s">
        <v>13</v>
      </c>
      <c r="G593" s="12">
        <v>51</v>
      </c>
      <c r="H593" s="1" t="s">
        <v>38</v>
      </c>
    </row>
    <row r="594" s="1" customFormat="1" spans="1:8">
      <c r="A594" s="91"/>
      <c r="B594" s="92" t="s">
        <v>16</v>
      </c>
      <c r="C594" s="95"/>
      <c r="D594" s="91"/>
      <c r="E594" s="91">
        <v>55</v>
      </c>
      <c r="F594" s="94" t="s">
        <v>11</v>
      </c>
      <c r="G594" s="12"/>
      <c r="H594" s="1" t="s">
        <v>38</v>
      </c>
    </row>
    <row r="595" s="1" customFormat="1" spans="1:8">
      <c r="A595" s="91"/>
      <c r="B595" s="92" t="s">
        <v>16</v>
      </c>
      <c r="C595" s="95"/>
      <c r="D595" s="91"/>
      <c r="E595" s="91">
        <v>65</v>
      </c>
      <c r="F595" s="94" t="s">
        <v>13</v>
      </c>
      <c r="G595" s="12">
        <v>47</v>
      </c>
      <c r="H595" s="1" t="s">
        <v>38</v>
      </c>
    </row>
    <row r="596" s="1" customFormat="1" spans="1:8">
      <c r="A596" s="91"/>
      <c r="B596" s="92" t="s">
        <v>16</v>
      </c>
      <c r="C596" s="95"/>
      <c r="D596" s="91"/>
      <c r="E596" s="91">
        <v>65</v>
      </c>
      <c r="F596" s="94" t="s">
        <v>11</v>
      </c>
      <c r="G596" s="12"/>
      <c r="H596" s="1" t="s">
        <v>38</v>
      </c>
    </row>
    <row r="597" s="1" customFormat="1" spans="1:8">
      <c r="A597" s="91"/>
      <c r="B597" s="91" t="s">
        <v>18</v>
      </c>
      <c r="C597" s="95"/>
      <c r="D597" s="91"/>
      <c r="E597" s="91">
        <v>70</v>
      </c>
      <c r="F597" s="94" t="s">
        <v>13</v>
      </c>
      <c r="G597" s="12"/>
      <c r="H597" s="1" t="s">
        <v>44</v>
      </c>
    </row>
    <row r="598" s="1" customFormat="1" spans="1:8">
      <c r="A598" s="91"/>
      <c r="B598" s="91" t="s">
        <v>18</v>
      </c>
      <c r="C598" s="95"/>
      <c r="D598" s="91"/>
      <c r="E598" s="91">
        <v>70</v>
      </c>
      <c r="F598" s="94" t="s">
        <v>11</v>
      </c>
      <c r="G598" s="12"/>
      <c r="H598" s="1" t="s">
        <v>44</v>
      </c>
    </row>
    <row r="599" s="1" customFormat="1" spans="1:8">
      <c r="A599" s="91"/>
      <c r="B599" s="91" t="s">
        <v>18</v>
      </c>
      <c r="C599" s="95"/>
      <c r="D599" s="91"/>
      <c r="E599" s="91">
        <v>75</v>
      </c>
      <c r="F599" s="94" t="s">
        <v>13</v>
      </c>
      <c r="G599" s="12"/>
      <c r="H599" s="1" t="s">
        <v>44</v>
      </c>
    </row>
    <row r="600" s="1" customFormat="1" spans="1:8">
      <c r="A600" s="91"/>
      <c r="B600" s="91" t="s">
        <v>18</v>
      </c>
      <c r="C600" s="95"/>
      <c r="D600" s="91"/>
      <c r="E600" s="91">
        <v>75</v>
      </c>
      <c r="F600" s="94" t="s">
        <v>11</v>
      </c>
      <c r="G600" s="12"/>
      <c r="H600" s="1" t="s">
        <v>44</v>
      </c>
    </row>
    <row r="601" s="1" customFormat="1" spans="1:8">
      <c r="A601" s="91"/>
      <c r="B601" s="91" t="s">
        <v>18</v>
      </c>
      <c r="C601" s="95"/>
      <c r="D601" s="91"/>
      <c r="E601" s="91">
        <v>85</v>
      </c>
      <c r="F601" s="94" t="s">
        <v>13</v>
      </c>
      <c r="G601" s="12"/>
      <c r="H601" s="1" t="s">
        <v>44</v>
      </c>
    </row>
    <row r="602" s="1" customFormat="1" spans="1:8">
      <c r="A602" s="91"/>
      <c r="B602" s="91" t="s">
        <v>18</v>
      </c>
      <c r="C602" s="95"/>
      <c r="D602" s="91"/>
      <c r="E602" s="91">
        <v>85</v>
      </c>
      <c r="F602" s="94" t="s">
        <v>11</v>
      </c>
      <c r="G602" s="12"/>
      <c r="H602" s="1" t="s">
        <v>44</v>
      </c>
    </row>
    <row r="603" s="1" customFormat="1" spans="1:8">
      <c r="A603" s="91"/>
      <c r="B603" s="91" t="s">
        <v>18</v>
      </c>
      <c r="C603" s="96"/>
      <c r="D603" s="91"/>
      <c r="E603" s="91">
        <v>95</v>
      </c>
      <c r="F603" s="94" t="s">
        <v>13</v>
      </c>
      <c r="G603" s="12"/>
      <c r="H603" s="1" t="s">
        <v>44</v>
      </c>
    </row>
    <row r="604" s="1" customFormat="1" spans="1:8">
      <c r="A604" s="97" t="s">
        <v>50</v>
      </c>
      <c r="B604" s="98" t="s">
        <v>16</v>
      </c>
      <c r="C604" s="97" t="str">
        <f>_xlfn.DISPIMG("ID_1FEB97FC38CE4107B896714DCF23225D",1)</f>
        <v>=DISPIMG("ID_1FEB97FC38CE4107B896714DCF23225D",1)</v>
      </c>
      <c r="D604" s="97" t="s">
        <v>43</v>
      </c>
      <c r="E604" s="29">
        <v>55</v>
      </c>
      <c r="F604" s="99" t="s">
        <v>13</v>
      </c>
      <c r="G604" s="12">
        <v>22</v>
      </c>
      <c r="H604" s="1" t="s">
        <v>38</v>
      </c>
    </row>
    <row r="605" s="1" customFormat="1" spans="1:8">
      <c r="A605" s="100"/>
      <c r="B605" s="98" t="s">
        <v>16</v>
      </c>
      <c r="C605" s="100"/>
      <c r="D605" s="100"/>
      <c r="E605" s="29">
        <v>55</v>
      </c>
      <c r="F605" s="99" t="s">
        <v>11</v>
      </c>
      <c r="G605" s="12"/>
      <c r="H605" s="1" t="s">
        <v>38</v>
      </c>
    </row>
    <row r="606" s="1" customFormat="1" spans="1:8">
      <c r="A606" s="100"/>
      <c r="B606" s="98" t="s">
        <v>16</v>
      </c>
      <c r="C606" s="100"/>
      <c r="D606" s="100"/>
      <c r="E606" s="29">
        <v>65</v>
      </c>
      <c r="F606" s="99" t="s">
        <v>13</v>
      </c>
      <c r="G606" s="12">
        <v>61</v>
      </c>
      <c r="H606" s="1" t="s">
        <v>38</v>
      </c>
    </row>
    <row r="607" s="1" customFormat="1" spans="1:8">
      <c r="A607" s="100"/>
      <c r="B607" s="98" t="s">
        <v>16</v>
      </c>
      <c r="C607" s="100"/>
      <c r="D607" s="100"/>
      <c r="E607" s="29">
        <v>65</v>
      </c>
      <c r="F607" s="99" t="s">
        <v>11</v>
      </c>
      <c r="G607" s="12"/>
      <c r="H607" s="1" t="s">
        <v>38</v>
      </c>
    </row>
    <row r="608" s="1" customFormat="1" spans="1:8">
      <c r="A608" s="100"/>
      <c r="B608" s="29" t="s">
        <v>18</v>
      </c>
      <c r="C608" s="100"/>
      <c r="D608" s="100"/>
      <c r="E608" s="29">
        <v>70</v>
      </c>
      <c r="F608" s="99" t="s">
        <v>13</v>
      </c>
      <c r="G608" s="12">
        <v>10</v>
      </c>
      <c r="H608" s="1" t="s">
        <v>44</v>
      </c>
    </row>
    <row r="609" s="1" customFormat="1" spans="1:8">
      <c r="A609" s="100"/>
      <c r="B609" s="29" t="s">
        <v>18</v>
      </c>
      <c r="C609" s="100"/>
      <c r="D609" s="100"/>
      <c r="E609" s="29">
        <v>70</v>
      </c>
      <c r="F609" s="99" t="s">
        <v>11</v>
      </c>
      <c r="G609" s="12"/>
      <c r="H609" s="1" t="s">
        <v>44</v>
      </c>
    </row>
    <row r="610" s="1" customFormat="1" spans="1:8">
      <c r="A610" s="100"/>
      <c r="B610" s="29" t="s">
        <v>18</v>
      </c>
      <c r="C610" s="100"/>
      <c r="D610" s="100"/>
      <c r="E610" s="29">
        <v>75</v>
      </c>
      <c r="F610" s="99" t="s">
        <v>13</v>
      </c>
      <c r="G610" s="12"/>
      <c r="H610" s="1" t="s">
        <v>44</v>
      </c>
    </row>
    <row r="611" s="1" customFormat="1" spans="1:8">
      <c r="A611" s="100"/>
      <c r="B611" s="29" t="s">
        <v>18</v>
      </c>
      <c r="C611" s="100"/>
      <c r="D611" s="100"/>
      <c r="E611" s="29">
        <v>75</v>
      </c>
      <c r="F611" s="99" t="s">
        <v>11</v>
      </c>
      <c r="G611" s="12"/>
      <c r="H611" s="1" t="s">
        <v>44</v>
      </c>
    </row>
    <row r="612" s="1" customFormat="1" spans="1:8">
      <c r="A612" s="100"/>
      <c r="B612" s="29" t="s">
        <v>18</v>
      </c>
      <c r="C612" s="100"/>
      <c r="D612" s="100"/>
      <c r="E612" s="29">
        <v>80</v>
      </c>
      <c r="F612" s="99" t="s">
        <v>13</v>
      </c>
      <c r="G612" s="12">
        <v>7</v>
      </c>
      <c r="H612" s="1" t="s">
        <v>44</v>
      </c>
    </row>
    <row r="613" s="1" customFormat="1" spans="1:8">
      <c r="A613" s="100"/>
      <c r="B613" s="29" t="s">
        <v>18</v>
      </c>
      <c r="C613" s="100"/>
      <c r="D613" s="100"/>
      <c r="E613" s="29">
        <v>80</v>
      </c>
      <c r="F613" s="99" t="s">
        <v>11</v>
      </c>
      <c r="G613" s="12">
        <v>1</v>
      </c>
      <c r="H613" s="1" t="s">
        <v>44</v>
      </c>
    </row>
    <row r="614" s="1" customFormat="1" spans="1:8">
      <c r="A614" s="100"/>
      <c r="B614" s="29" t="s">
        <v>18</v>
      </c>
      <c r="C614" s="100"/>
      <c r="D614" s="100"/>
      <c r="E614" s="29">
        <v>85</v>
      </c>
      <c r="F614" s="99" t="s">
        <v>13</v>
      </c>
      <c r="G614" s="12">
        <v>27</v>
      </c>
      <c r="H614" s="1" t="s">
        <v>44</v>
      </c>
    </row>
    <row r="615" s="1" customFormat="1" spans="1:8">
      <c r="A615" s="100"/>
      <c r="B615" s="29" t="s">
        <v>18</v>
      </c>
      <c r="C615" s="100"/>
      <c r="D615" s="100"/>
      <c r="E615" s="29">
        <v>85</v>
      </c>
      <c r="F615" s="99" t="s">
        <v>11</v>
      </c>
      <c r="G615" s="12"/>
      <c r="H615" s="1" t="s">
        <v>44</v>
      </c>
    </row>
    <row r="616" s="1" customFormat="1" spans="1:8">
      <c r="A616" s="100"/>
      <c r="B616" s="29" t="s">
        <v>18</v>
      </c>
      <c r="C616" s="100"/>
      <c r="D616" s="100"/>
      <c r="E616" s="29">
        <v>95</v>
      </c>
      <c r="F616" s="99" t="s">
        <v>13</v>
      </c>
      <c r="G616" s="12"/>
      <c r="H616" s="1" t="s">
        <v>51</v>
      </c>
    </row>
    <row r="617" s="1" customFormat="1" spans="1:8">
      <c r="A617" s="100"/>
      <c r="B617" s="29" t="s">
        <v>18</v>
      </c>
      <c r="C617" s="100"/>
      <c r="D617" s="100"/>
      <c r="E617" s="29">
        <v>95</v>
      </c>
      <c r="F617" s="99" t="s">
        <v>11</v>
      </c>
      <c r="G617" s="12"/>
      <c r="H617" s="1" t="s">
        <v>51</v>
      </c>
    </row>
    <row r="618" s="1" customFormat="1" spans="1:8">
      <c r="A618" s="100"/>
      <c r="B618" s="29" t="s">
        <v>18</v>
      </c>
      <c r="C618" s="100"/>
      <c r="D618" s="101"/>
      <c r="E618" s="29">
        <v>100</v>
      </c>
      <c r="F618" s="99" t="s">
        <v>13</v>
      </c>
      <c r="G618" s="12"/>
      <c r="H618" s="1" t="s">
        <v>51</v>
      </c>
    </row>
    <row r="619" s="1" customFormat="1" spans="1:8">
      <c r="A619" s="100"/>
      <c r="B619" s="29" t="s">
        <v>18</v>
      </c>
      <c r="C619" s="100"/>
      <c r="D619" s="97" t="s">
        <v>28</v>
      </c>
      <c r="E619" s="29">
        <v>70</v>
      </c>
      <c r="F619" s="99" t="s">
        <v>13</v>
      </c>
      <c r="G619" s="12">
        <v>7</v>
      </c>
      <c r="H619" s="1" t="s">
        <v>44</v>
      </c>
    </row>
    <row r="620" s="1" customFormat="1" spans="1:8">
      <c r="A620" s="100"/>
      <c r="B620" s="29" t="s">
        <v>18</v>
      </c>
      <c r="C620" s="100"/>
      <c r="D620" s="100"/>
      <c r="E620" s="29">
        <v>70</v>
      </c>
      <c r="F620" s="99" t="s">
        <v>11</v>
      </c>
      <c r="G620" s="12"/>
      <c r="H620" s="1" t="s">
        <v>44</v>
      </c>
    </row>
    <row r="621" s="1" customFormat="1" spans="1:8">
      <c r="A621" s="100"/>
      <c r="B621" s="29" t="s">
        <v>18</v>
      </c>
      <c r="C621" s="100"/>
      <c r="D621" s="100"/>
      <c r="E621" s="29">
        <v>75</v>
      </c>
      <c r="F621" s="99" t="s">
        <v>13</v>
      </c>
      <c r="G621" s="12">
        <v>1</v>
      </c>
      <c r="H621" s="1" t="s">
        <v>44</v>
      </c>
    </row>
    <row r="622" s="1" customFormat="1" spans="1:8">
      <c r="A622" s="100"/>
      <c r="B622" s="29" t="s">
        <v>18</v>
      </c>
      <c r="C622" s="100"/>
      <c r="D622" s="100"/>
      <c r="E622" s="29">
        <v>75</v>
      </c>
      <c r="F622" s="99" t="s">
        <v>11</v>
      </c>
      <c r="G622" s="12"/>
      <c r="H622" s="1" t="s">
        <v>44</v>
      </c>
    </row>
    <row r="623" s="1" customFormat="1" spans="1:8">
      <c r="A623" s="100"/>
      <c r="B623" s="29" t="s">
        <v>18</v>
      </c>
      <c r="C623" s="100"/>
      <c r="D623" s="101"/>
      <c r="E623" s="29">
        <v>85</v>
      </c>
      <c r="F623" s="99" t="s">
        <v>13</v>
      </c>
      <c r="G623" s="12"/>
      <c r="H623" s="1" t="s">
        <v>44</v>
      </c>
    </row>
    <row r="624" s="1" customFormat="1" spans="1:8">
      <c r="A624" s="100"/>
      <c r="B624" s="29" t="s">
        <v>18</v>
      </c>
      <c r="C624" s="100"/>
      <c r="D624" s="97" t="s">
        <v>21</v>
      </c>
      <c r="E624" s="29">
        <v>75</v>
      </c>
      <c r="F624" s="99" t="s">
        <v>13</v>
      </c>
      <c r="G624" s="12">
        <v>1</v>
      </c>
      <c r="H624" s="1" t="s">
        <v>44</v>
      </c>
    </row>
    <row r="625" s="1" customFormat="1" spans="1:8">
      <c r="A625" s="100"/>
      <c r="B625" s="29" t="s">
        <v>18</v>
      </c>
      <c r="C625" s="100"/>
      <c r="D625" s="101"/>
      <c r="E625" s="29">
        <v>85</v>
      </c>
      <c r="F625" s="99" t="s">
        <v>13</v>
      </c>
      <c r="G625" s="12">
        <v>3</v>
      </c>
      <c r="H625" s="1" t="s">
        <v>44</v>
      </c>
    </row>
    <row r="626" s="1" customFormat="1" spans="1:8">
      <c r="A626" s="100"/>
      <c r="B626" s="98" t="s">
        <v>16</v>
      </c>
      <c r="C626" s="100"/>
      <c r="D626" s="29" t="s">
        <v>20</v>
      </c>
      <c r="E626" s="29">
        <v>55</v>
      </c>
      <c r="F626" s="99" t="s">
        <v>13</v>
      </c>
      <c r="G626" s="12">
        <v>19</v>
      </c>
      <c r="H626" s="1" t="s">
        <v>38</v>
      </c>
    </row>
    <row r="627" s="1" customFormat="1" spans="1:8">
      <c r="A627" s="100"/>
      <c r="B627" s="98" t="s">
        <v>16</v>
      </c>
      <c r="C627" s="100"/>
      <c r="D627" s="29"/>
      <c r="E627" s="29">
        <v>55</v>
      </c>
      <c r="F627" s="99" t="s">
        <v>11</v>
      </c>
      <c r="G627" s="12"/>
      <c r="H627" s="1" t="s">
        <v>38</v>
      </c>
    </row>
    <row r="628" s="1" customFormat="1" spans="1:8">
      <c r="A628" s="100"/>
      <c r="B628" s="98" t="s">
        <v>16</v>
      </c>
      <c r="C628" s="100"/>
      <c r="D628" s="29"/>
      <c r="E628" s="29">
        <v>65</v>
      </c>
      <c r="F628" s="99" t="s">
        <v>11</v>
      </c>
      <c r="G628" s="12">
        <v>18</v>
      </c>
      <c r="H628" s="1" t="s">
        <v>38</v>
      </c>
    </row>
    <row r="629" s="1" customFormat="1" spans="1:8">
      <c r="A629" s="100"/>
      <c r="B629" s="98" t="s">
        <v>16</v>
      </c>
      <c r="C629" s="100"/>
      <c r="D629" s="29"/>
      <c r="E629" s="29">
        <v>65</v>
      </c>
      <c r="F629" s="99" t="s">
        <v>13</v>
      </c>
      <c r="G629" s="12">
        <v>43</v>
      </c>
      <c r="H629" s="1" t="s">
        <v>38</v>
      </c>
    </row>
    <row r="630" s="1" customFormat="1" spans="1:8">
      <c r="A630" s="100"/>
      <c r="B630" s="29" t="s">
        <v>18</v>
      </c>
      <c r="C630" s="100"/>
      <c r="D630" s="29"/>
      <c r="E630" s="29">
        <v>70</v>
      </c>
      <c r="F630" s="99" t="s">
        <v>11</v>
      </c>
      <c r="G630" s="12"/>
      <c r="H630" s="1" t="s">
        <v>44</v>
      </c>
    </row>
    <row r="631" s="1" customFormat="1" spans="1:8">
      <c r="A631" s="100"/>
      <c r="B631" s="29" t="s">
        <v>18</v>
      </c>
      <c r="C631" s="100"/>
      <c r="D631" s="29"/>
      <c r="E631" s="29">
        <v>70</v>
      </c>
      <c r="F631" s="99" t="s">
        <v>13</v>
      </c>
      <c r="G631" s="12"/>
      <c r="H631" s="1" t="s">
        <v>44</v>
      </c>
    </row>
    <row r="632" s="1" customFormat="1" spans="1:8">
      <c r="A632" s="100"/>
      <c r="B632" s="29" t="s">
        <v>18</v>
      </c>
      <c r="C632" s="100"/>
      <c r="D632" s="29"/>
      <c r="E632" s="29">
        <v>75</v>
      </c>
      <c r="F632" s="99" t="s">
        <v>11</v>
      </c>
      <c r="G632" s="12"/>
      <c r="H632" s="1" t="s">
        <v>44</v>
      </c>
    </row>
    <row r="633" s="1" customFormat="1" spans="1:8">
      <c r="A633" s="100"/>
      <c r="B633" s="29" t="s">
        <v>18</v>
      </c>
      <c r="C633" s="100"/>
      <c r="D633" s="29"/>
      <c r="E633" s="29">
        <v>75</v>
      </c>
      <c r="F633" s="99" t="s">
        <v>13</v>
      </c>
      <c r="G633" s="12"/>
      <c r="H633" s="1" t="s">
        <v>44</v>
      </c>
    </row>
    <row r="634" s="1" customFormat="1" spans="1:8">
      <c r="A634" s="100"/>
      <c r="B634" s="29" t="s">
        <v>18</v>
      </c>
      <c r="C634" s="100"/>
      <c r="D634" s="29"/>
      <c r="E634" s="29">
        <v>80</v>
      </c>
      <c r="F634" s="99" t="s">
        <v>11</v>
      </c>
      <c r="G634" s="12"/>
      <c r="H634" s="1" t="s">
        <v>44</v>
      </c>
    </row>
    <row r="635" s="1" customFormat="1" spans="1:8">
      <c r="A635" s="100"/>
      <c r="B635" s="29" t="s">
        <v>18</v>
      </c>
      <c r="C635" s="100"/>
      <c r="D635" s="29"/>
      <c r="E635" s="29">
        <v>80</v>
      </c>
      <c r="F635" s="99" t="s">
        <v>13</v>
      </c>
      <c r="G635" s="12">
        <v>14</v>
      </c>
      <c r="H635" s="1" t="s">
        <v>44</v>
      </c>
    </row>
    <row r="636" s="1" customFormat="1" spans="1:8">
      <c r="A636" s="100"/>
      <c r="B636" s="29" t="s">
        <v>18</v>
      </c>
      <c r="C636" s="100"/>
      <c r="D636" s="29"/>
      <c r="E636" s="29">
        <v>85</v>
      </c>
      <c r="F636" s="99" t="s">
        <v>11</v>
      </c>
      <c r="G636" s="12"/>
      <c r="H636" s="1" t="s">
        <v>44</v>
      </c>
    </row>
    <row r="637" s="1" customFormat="1" spans="1:8">
      <c r="A637" s="100"/>
      <c r="B637" s="29" t="s">
        <v>18</v>
      </c>
      <c r="C637" s="100"/>
      <c r="D637" s="29"/>
      <c r="E637" s="29">
        <v>85</v>
      </c>
      <c r="F637" s="99" t="s">
        <v>13</v>
      </c>
      <c r="G637" s="12">
        <v>20</v>
      </c>
      <c r="H637" s="1" t="s">
        <v>44</v>
      </c>
    </row>
    <row r="638" s="1" customFormat="1" spans="1:8">
      <c r="A638" s="100"/>
      <c r="B638" s="29" t="s">
        <v>18</v>
      </c>
      <c r="C638" s="100"/>
      <c r="D638" s="29"/>
      <c r="E638" s="29">
        <v>95</v>
      </c>
      <c r="F638" s="99" t="s">
        <v>13</v>
      </c>
      <c r="G638" s="12">
        <v>4</v>
      </c>
      <c r="H638" s="1" t="s">
        <v>51</v>
      </c>
    </row>
    <row r="639" s="1" customFormat="1" spans="1:8">
      <c r="A639" s="100"/>
      <c r="B639" s="29" t="s">
        <v>18</v>
      </c>
      <c r="C639" s="100"/>
      <c r="D639" s="29"/>
      <c r="E639" s="29">
        <v>95</v>
      </c>
      <c r="F639" s="99" t="s">
        <v>11</v>
      </c>
      <c r="G639" s="12">
        <v>3</v>
      </c>
      <c r="H639" s="1" t="s">
        <v>51</v>
      </c>
    </row>
    <row r="640" s="1" customFormat="1" spans="1:8">
      <c r="A640" s="101"/>
      <c r="B640" s="29" t="s">
        <v>18</v>
      </c>
      <c r="C640" s="101"/>
      <c r="D640" s="29"/>
      <c r="E640" s="29">
        <v>100</v>
      </c>
      <c r="F640" s="99" t="s">
        <v>13</v>
      </c>
      <c r="G640" s="12">
        <v>4</v>
      </c>
      <c r="H640" s="1" t="s">
        <v>51</v>
      </c>
    </row>
    <row r="641" s="1" customFormat="1" spans="1:6">
      <c r="A641" s="14"/>
      <c r="B641" s="14"/>
      <c r="C641" s="14"/>
      <c r="D641" s="14"/>
      <c r="E641" s="14"/>
      <c r="F641" s="47"/>
    </row>
    <row r="642" s="1" customFormat="1" spans="1:8">
      <c r="A642" s="102" t="s">
        <v>52</v>
      </c>
      <c r="B642" s="103" t="s">
        <v>18</v>
      </c>
      <c r="C642" s="104" t="str">
        <f>_xlfn.DISPIMG("ID_9BA374078A334D209471737104A10B73",1)</f>
        <v>=DISPIMG("ID_9BA374078A334D209471737104A10B73",1)</v>
      </c>
      <c r="D642" s="102" t="s">
        <v>31</v>
      </c>
      <c r="E642" s="103">
        <v>75</v>
      </c>
      <c r="F642" s="105" t="s">
        <v>13</v>
      </c>
      <c r="G642" s="12"/>
      <c r="H642" s="1" t="s">
        <v>44</v>
      </c>
    </row>
    <row r="643" s="1" customFormat="1" spans="1:8">
      <c r="A643" s="102"/>
      <c r="B643" s="103" t="s">
        <v>18</v>
      </c>
      <c r="C643" s="102"/>
      <c r="D643" s="102"/>
      <c r="E643" s="103">
        <v>75</v>
      </c>
      <c r="F643" s="105" t="s">
        <v>11</v>
      </c>
      <c r="G643" s="12">
        <v>6</v>
      </c>
      <c r="H643" s="1" t="s">
        <v>44</v>
      </c>
    </row>
    <row r="644" s="1" customFormat="1" spans="1:8">
      <c r="A644" s="102"/>
      <c r="B644" s="103" t="s">
        <v>18</v>
      </c>
      <c r="C644" s="102"/>
      <c r="D644" s="102"/>
      <c r="E644" s="103">
        <v>85</v>
      </c>
      <c r="F644" s="105" t="s">
        <v>11</v>
      </c>
      <c r="G644" s="12"/>
      <c r="H644" s="1" t="s">
        <v>44</v>
      </c>
    </row>
    <row r="645" s="1" customFormat="1" spans="1:8">
      <c r="A645" s="102"/>
      <c r="B645" s="103" t="s">
        <v>18</v>
      </c>
      <c r="C645" s="102"/>
      <c r="D645" s="106"/>
      <c r="E645" s="103">
        <v>85</v>
      </c>
      <c r="F645" s="105" t="s">
        <v>13</v>
      </c>
      <c r="G645" s="12">
        <v>2</v>
      </c>
      <c r="H645" s="1" t="s">
        <v>44</v>
      </c>
    </row>
    <row r="646" s="1" customFormat="1" spans="1:8">
      <c r="A646" s="102"/>
      <c r="B646" s="103" t="s">
        <v>18</v>
      </c>
      <c r="C646" s="102"/>
      <c r="D646" s="104" t="s">
        <v>21</v>
      </c>
      <c r="E646" s="103">
        <v>75</v>
      </c>
      <c r="F646" s="105" t="s">
        <v>11</v>
      </c>
      <c r="G646" s="12">
        <v>3</v>
      </c>
      <c r="H646" s="1" t="s">
        <v>44</v>
      </c>
    </row>
    <row r="647" s="1" customFormat="1" spans="1:8">
      <c r="A647" s="102"/>
      <c r="B647" s="103" t="s">
        <v>18</v>
      </c>
      <c r="C647" s="102"/>
      <c r="D647" s="102"/>
      <c r="E647" s="103">
        <v>75</v>
      </c>
      <c r="F647" s="105" t="s">
        <v>13</v>
      </c>
      <c r="G647" s="12"/>
      <c r="H647" s="1" t="s">
        <v>44</v>
      </c>
    </row>
    <row r="648" s="1" customFormat="1" spans="1:8">
      <c r="A648" s="102"/>
      <c r="B648" s="103" t="s">
        <v>18</v>
      </c>
      <c r="C648" s="102"/>
      <c r="D648" s="102"/>
      <c r="E648" s="103">
        <v>85</v>
      </c>
      <c r="F648" s="105" t="s">
        <v>13</v>
      </c>
      <c r="G648" s="12">
        <v>2</v>
      </c>
      <c r="H648" s="1" t="s">
        <v>44</v>
      </c>
    </row>
    <row r="649" s="1" customFormat="1" spans="1:8">
      <c r="A649" s="102"/>
      <c r="B649" s="103" t="s">
        <v>18</v>
      </c>
      <c r="C649" s="102"/>
      <c r="D649" s="106"/>
      <c r="E649" s="103">
        <v>85</v>
      </c>
      <c r="F649" s="105" t="s">
        <v>11</v>
      </c>
      <c r="G649" s="12"/>
      <c r="H649" s="1" t="s">
        <v>44</v>
      </c>
    </row>
    <row r="650" s="1" customFormat="1" spans="1:7">
      <c r="A650" s="102"/>
      <c r="B650" s="103" t="s">
        <v>18</v>
      </c>
      <c r="C650" s="102"/>
      <c r="D650" s="103" t="s">
        <v>30</v>
      </c>
      <c r="E650" s="103">
        <v>70</v>
      </c>
      <c r="F650" s="105" t="s">
        <v>11</v>
      </c>
      <c r="G650" s="12"/>
    </row>
    <row r="651" s="1" customFormat="1" spans="1:7">
      <c r="A651" s="102"/>
      <c r="B651" s="103" t="s">
        <v>18</v>
      </c>
      <c r="C651" s="102"/>
      <c r="D651" s="103"/>
      <c r="E651" s="103">
        <v>75</v>
      </c>
      <c r="F651" s="105" t="s">
        <v>13</v>
      </c>
      <c r="G651" s="12"/>
    </row>
    <row r="652" s="1" customFormat="1" spans="1:7">
      <c r="A652" s="102"/>
      <c r="B652" s="103" t="s">
        <v>18</v>
      </c>
      <c r="C652" s="102"/>
      <c r="D652" s="103"/>
      <c r="E652" s="103">
        <v>75</v>
      </c>
      <c r="F652" s="105" t="s">
        <v>11</v>
      </c>
      <c r="G652" s="12"/>
    </row>
    <row r="653" s="1" customFormat="1" spans="1:7">
      <c r="A653" s="102"/>
      <c r="B653" s="103" t="s">
        <v>18</v>
      </c>
      <c r="C653" s="102"/>
      <c r="D653" s="103"/>
      <c r="E653" s="103">
        <v>85</v>
      </c>
      <c r="F653" s="105" t="s">
        <v>11</v>
      </c>
      <c r="G653" s="12"/>
    </row>
    <row r="654" s="1" customFormat="1" spans="1:8">
      <c r="A654" s="106"/>
      <c r="B654" s="103" t="s">
        <v>18</v>
      </c>
      <c r="C654" s="106"/>
      <c r="D654" s="103"/>
      <c r="E654" s="103">
        <v>85</v>
      </c>
      <c r="F654" s="105" t="s">
        <v>13</v>
      </c>
      <c r="G654" s="12">
        <v>4</v>
      </c>
      <c r="H654" s="1" t="s">
        <v>44</v>
      </c>
    </row>
    <row r="655" s="1" customFormat="1" spans="1:7">
      <c r="A655" s="14"/>
      <c r="B655" s="14"/>
      <c r="C655" s="14"/>
      <c r="D655" s="14"/>
      <c r="E655" s="14"/>
      <c r="F655" s="47"/>
      <c r="G655" s="12"/>
    </row>
    <row r="656" s="1" customFormat="1" spans="1:7">
      <c r="A656" s="107" t="s">
        <v>53</v>
      </c>
      <c r="B656" s="107" t="s">
        <v>18</v>
      </c>
      <c r="C656" s="107" t="str">
        <f>_xlfn.DISPIMG("ID_045C000CFDCF4C8888D9FA00CAF8DC4B",1)</f>
        <v>=DISPIMG("ID_045C000CFDCF4C8888D9FA00CAF8DC4B",1)</v>
      </c>
      <c r="D656" s="107" t="s">
        <v>28</v>
      </c>
      <c r="E656" s="107">
        <v>75</v>
      </c>
      <c r="F656" s="108" t="s">
        <v>13</v>
      </c>
      <c r="G656" s="12"/>
    </row>
    <row r="657" s="1" customFormat="1" spans="1:7">
      <c r="A657" s="107"/>
      <c r="B657" s="107" t="s">
        <v>18</v>
      </c>
      <c r="C657" s="107"/>
      <c r="D657" s="107" t="s">
        <v>43</v>
      </c>
      <c r="E657" s="107">
        <v>70</v>
      </c>
      <c r="F657" s="108" t="s">
        <v>13</v>
      </c>
      <c r="G657" s="12"/>
    </row>
    <row r="658" s="1" customFormat="1" spans="1:8">
      <c r="A658" s="107"/>
      <c r="B658" s="107" t="s">
        <v>18</v>
      </c>
      <c r="C658" s="107"/>
      <c r="D658" s="107"/>
      <c r="E658" s="107">
        <v>85</v>
      </c>
      <c r="F658" s="108" t="s">
        <v>13</v>
      </c>
      <c r="G658" s="12">
        <v>4</v>
      </c>
      <c r="H658" s="1" t="s">
        <v>44</v>
      </c>
    </row>
    <row r="659" s="1" customFormat="1" spans="1:8">
      <c r="A659" s="107"/>
      <c r="B659" s="107" t="s">
        <v>18</v>
      </c>
      <c r="C659" s="107"/>
      <c r="D659" s="107"/>
      <c r="E659" s="107">
        <v>100</v>
      </c>
      <c r="F659" s="108" t="s">
        <v>13</v>
      </c>
      <c r="G659" s="12"/>
      <c r="H659" s="1" t="s">
        <v>44</v>
      </c>
    </row>
    <row r="660" s="1" customFormat="1" ht="16" customHeight="1" spans="1:8">
      <c r="A660" s="107"/>
      <c r="B660" s="107" t="s">
        <v>18</v>
      </c>
      <c r="C660" s="107"/>
      <c r="D660" s="107" t="s">
        <v>31</v>
      </c>
      <c r="E660" s="107">
        <v>75</v>
      </c>
      <c r="F660" s="108" t="s">
        <v>13</v>
      </c>
      <c r="G660" s="12">
        <v>13</v>
      </c>
      <c r="H660" s="1" t="s">
        <v>44</v>
      </c>
    </row>
    <row r="661" s="1" customFormat="1" spans="1:8">
      <c r="A661" s="107"/>
      <c r="B661" s="107" t="s">
        <v>18</v>
      </c>
      <c r="C661" s="107"/>
      <c r="D661" s="107"/>
      <c r="E661" s="107">
        <v>75</v>
      </c>
      <c r="F661" s="108" t="s">
        <v>11</v>
      </c>
      <c r="G661" s="12"/>
      <c r="H661" s="1" t="s">
        <v>44</v>
      </c>
    </row>
    <row r="662" s="1" customFormat="1" spans="1:7">
      <c r="A662" s="107"/>
      <c r="B662" s="107" t="s">
        <v>18</v>
      </c>
      <c r="C662" s="107"/>
      <c r="D662" s="107"/>
      <c r="E662" s="107">
        <v>85</v>
      </c>
      <c r="F662" s="108" t="s">
        <v>11</v>
      </c>
      <c r="G662" s="12"/>
    </row>
    <row r="663" s="1" customFormat="1" spans="1:8">
      <c r="A663" s="107"/>
      <c r="B663" s="107" t="s">
        <v>18</v>
      </c>
      <c r="C663" s="107"/>
      <c r="D663" s="107"/>
      <c r="E663" s="107">
        <v>85</v>
      </c>
      <c r="F663" s="108" t="s">
        <v>13</v>
      </c>
      <c r="G663" s="12">
        <v>12</v>
      </c>
      <c r="H663" s="1" t="s">
        <v>44</v>
      </c>
    </row>
    <row r="664" s="1" customFormat="1" spans="1:7">
      <c r="A664" s="107"/>
      <c r="B664" s="107" t="s">
        <v>18</v>
      </c>
      <c r="C664" s="107"/>
      <c r="D664" s="107" t="s">
        <v>20</v>
      </c>
      <c r="E664" s="107">
        <v>70</v>
      </c>
      <c r="F664" s="108" t="s">
        <v>13</v>
      </c>
      <c r="G664" s="12"/>
    </row>
    <row r="665" s="1" customFormat="1" spans="1:7">
      <c r="A665" s="107"/>
      <c r="B665" s="107" t="s">
        <v>18</v>
      </c>
      <c r="C665" s="107"/>
      <c r="D665" s="107"/>
      <c r="E665" s="107">
        <v>75</v>
      </c>
      <c r="F665" s="108" t="s">
        <v>13</v>
      </c>
      <c r="G665" s="12"/>
    </row>
    <row r="666" s="1" customFormat="1" spans="1:8">
      <c r="A666" s="107"/>
      <c r="B666" s="107" t="s">
        <v>18</v>
      </c>
      <c r="C666" s="107"/>
      <c r="D666" s="107"/>
      <c r="E666" s="107">
        <v>95</v>
      </c>
      <c r="F666" s="108" t="s">
        <v>13</v>
      </c>
      <c r="G666" s="12">
        <v>2</v>
      </c>
      <c r="H666" s="1" t="s">
        <v>44</v>
      </c>
    </row>
    <row r="667" s="1" customFormat="1" spans="1:8">
      <c r="A667" s="107"/>
      <c r="B667" s="107" t="s">
        <v>18</v>
      </c>
      <c r="C667" s="107"/>
      <c r="D667" s="107"/>
      <c r="E667" s="107">
        <v>85</v>
      </c>
      <c r="F667" s="108" t="s">
        <v>13</v>
      </c>
      <c r="G667" s="12">
        <v>1</v>
      </c>
      <c r="H667" s="1" t="s">
        <v>44</v>
      </c>
    </row>
    <row r="668" s="1" customFormat="1" spans="1:7">
      <c r="A668" s="107"/>
      <c r="B668" s="107" t="s">
        <v>18</v>
      </c>
      <c r="C668" s="107"/>
      <c r="D668" s="109"/>
      <c r="E668" s="107">
        <v>100</v>
      </c>
      <c r="F668" s="108" t="s">
        <v>11</v>
      </c>
      <c r="G668" s="12"/>
    </row>
    <row r="669" s="1" customFormat="1" spans="1:8">
      <c r="A669" s="107"/>
      <c r="B669" s="107" t="s">
        <v>18</v>
      </c>
      <c r="C669" s="107"/>
      <c r="D669" s="107" t="s">
        <v>21</v>
      </c>
      <c r="E669" s="107">
        <v>75</v>
      </c>
      <c r="F669" s="108" t="s">
        <v>11</v>
      </c>
      <c r="G669" s="12"/>
      <c r="H669" s="1" t="s">
        <v>44</v>
      </c>
    </row>
    <row r="670" s="1" customFormat="1" spans="1:8">
      <c r="A670" s="107"/>
      <c r="B670" s="107" t="s">
        <v>18</v>
      </c>
      <c r="C670" s="107"/>
      <c r="D670" s="107"/>
      <c r="E670" s="107">
        <v>75</v>
      </c>
      <c r="F670" s="108" t="s">
        <v>13</v>
      </c>
      <c r="G670" s="12">
        <v>3</v>
      </c>
      <c r="H670" s="1" t="s">
        <v>44</v>
      </c>
    </row>
    <row r="671" s="1" customFormat="1" spans="1:8">
      <c r="A671" s="107"/>
      <c r="B671" s="107" t="s">
        <v>18</v>
      </c>
      <c r="C671" s="107"/>
      <c r="D671" s="107"/>
      <c r="E671" s="107">
        <v>85</v>
      </c>
      <c r="F671" s="108" t="s">
        <v>13</v>
      </c>
      <c r="G671" s="110"/>
      <c r="H671" s="1" t="s">
        <v>44</v>
      </c>
    </row>
    <row r="672" s="1" customFormat="1" spans="1:7">
      <c r="A672" s="32"/>
      <c r="B672" s="101"/>
      <c r="C672" s="32"/>
      <c r="D672" s="32"/>
      <c r="E672" s="32"/>
      <c r="F672" s="111"/>
      <c r="G672" s="12"/>
    </row>
    <row r="673" s="1" customFormat="1" spans="1:8">
      <c r="A673" s="112" t="s">
        <v>54</v>
      </c>
      <c r="B673" s="113" t="s">
        <v>27</v>
      </c>
      <c r="C673" s="114" t="str">
        <f>_xlfn.DISPIMG("ID_22421E7EF61F497DB774114024EB437D",1)</f>
        <v>=DISPIMG("ID_22421E7EF61F497DB774114024EB437D",1)</v>
      </c>
      <c r="D673" s="114" t="s">
        <v>43</v>
      </c>
      <c r="E673" s="113">
        <v>65</v>
      </c>
      <c r="F673" s="115" t="s">
        <v>11</v>
      </c>
      <c r="G673" s="12"/>
      <c r="H673" s="1" t="s">
        <v>38</v>
      </c>
    </row>
    <row r="674" s="1" customFormat="1" spans="1:8">
      <c r="A674" s="112"/>
      <c r="B674" s="113" t="s">
        <v>27</v>
      </c>
      <c r="C674" s="112"/>
      <c r="D674" s="112"/>
      <c r="E674" s="113">
        <v>65</v>
      </c>
      <c r="F674" s="115" t="s">
        <v>13</v>
      </c>
      <c r="G674" s="12"/>
      <c r="H674" s="1" t="s">
        <v>38</v>
      </c>
    </row>
    <row r="675" s="1" customFormat="1" spans="1:8">
      <c r="A675" s="112"/>
      <c r="B675" s="113" t="s">
        <v>18</v>
      </c>
      <c r="C675" s="112"/>
      <c r="D675" s="112"/>
      <c r="E675" s="113">
        <v>65</v>
      </c>
      <c r="F675" s="115" t="s">
        <v>13</v>
      </c>
      <c r="G675" s="12">
        <v>4</v>
      </c>
      <c r="H675" s="1" t="s">
        <v>44</v>
      </c>
    </row>
    <row r="676" s="1" customFormat="1" spans="1:8">
      <c r="A676" s="112"/>
      <c r="B676" s="113" t="s">
        <v>18</v>
      </c>
      <c r="C676" s="112"/>
      <c r="D676" s="116"/>
      <c r="E676" s="113">
        <v>100</v>
      </c>
      <c r="F676" s="115" t="s">
        <v>13</v>
      </c>
      <c r="G676" s="12">
        <v>5</v>
      </c>
      <c r="H676" s="1" t="s">
        <v>45</v>
      </c>
    </row>
    <row r="677" s="1" customFormat="1" spans="1:8">
      <c r="A677" s="112"/>
      <c r="B677" s="113" t="s">
        <v>27</v>
      </c>
      <c r="C677" s="112"/>
      <c r="D677" s="113" t="s">
        <v>20</v>
      </c>
      <c r="E677" s="113">
        <v>55</v>
      </c>
      <c r="F677" s="115" t="s">
        <v>13</v>
      </c>
      <c r="G677" s="12"/>
      <c r="H677" s="1" t="s">
        <v>38</v>
      </c>
    </row>
    <row r="678" s="1" customFormat="1" spans="1:8">
      <c r="A678" s="112"/>
      <c r="B678" s="113" t="s">
        <v>27</v>
      </c>
      <c r="C678" s="112"/>
      <c r="D678" s="113"/>
      <c r="E678" s="113">
        <v>65</v>
      </c>
      <c r="F678" s="115" t="s">
        <v>11</v>
      </c>
      <c r="G678" s="12"/>
      <c r="H678" s="1" t="s">
        <v>38</v>
      </c>
    </row>
    <row r="679" s="1" customFormat="1" spans="1:8">
      <c r="A679" s="112"/>
      <c r="B679" s="113" t="s">
        <v>27</v>
      </c>
      <c r="C679" s="112"/>
      <c r="D679" s="113"/>
      <c r="E679" s="113">
        <v>65</v>
      </c>
      <c r="F679" s="115" t="s">
        <v>13</v>
      </c>
      <c r="G679" s="12"/>
      <c r="H679" s="1" t="s">
        <v>38</v>
      </c>
    </row>
    <row r="680" s="1" customFormat="1" spans="1:8">
      <c r="A680" s="112"/>
      <c r="B680" s="113" t="s">
        <v>18</v>
      </c>
      <c r="C680" s="112"/>
      <c r="D680" s="113"/>
      <c r="E680" s="113">
        <v>65</v>
      </c>
      <c r="F680" s="115" t="s">
        <v>11</v>
      </c>
      <c r="G680" s="12"/>
      <c r="H680" s="1" t="s">
        <v>38</v>
      </c>
    </row>
    <row r="681" s="1" customFormat="1" spans="1:8">
      <c r="A681" s="112"/>
      <c r="B681" s="113" t="s">
        <v>18</v>
      </c>
      <c r="C681" s="112"/>
      <c r="D681" s="113"/>
      <c r="E681" s="113">
        <v>70</v>
      </c>
      <c r="F681" s="115" t="s">
        <v>13</v>
      </c>
      <c r="G681" s="12"/>
      <c r="H681" s="1" t="s">
        <v>44</v>
      </c>
    </row>
    <row r="682" s="1" customFormat="1" spans="1:7">
      <c r="A682" s="14"/>
      <c r="B682" s="14"/>
      <c r="C682" s="14"/>
      <c r="D682" s="14"/>
      <c r="E682" s="14"/>
      <c r="F682" s="47"/>
      <c r="G682" s="12"/>
    </row>
    <row r="683" s="1" customFormat="1" ht="18" spans="1:7">
      <c r="A683" s="13"/>
      <c r="B683" s="29"/>
      <c r="C683" s="15"/>
      <c r="D683" s="12"/>
      <c r="E683" s="12"/>
      <c r="F683" s="17"/>
      <c r="G683" s="12"/>
    </row>
    <row r="684" s="1" customFormat="1" ht="18" spans="1:7">
      <c r="A684" s="24"/>
      <c r="B684" s="14"/>
      <c r="C684" s="33"/>
      <c r="D684" s="12"/>
      <c r="E684" s="14"/>
      <c r="F684" s="17"/>
      <c r="G684" s="12"/>
    </row>
    <row r="685" s="1" customFormat="1" ht="18" spans="1:7">
      <c r="A685" s="24"/>
      <c r="B685" s="14"/>
      <c r="C685" s="33"/>
      <c r="D685" s="12"/>
      <c r="E685" s="14"/>
      <c r="F685" s="17"/>
      <c r="G685" s="12"/>
    </row>
    <row r="686" s="1" customFormat="1" ht="18" spans="1:7">
      <c r="A686" s="24" t="s">
        <v>63</v>
      </c>
      <c r="B686" s="14"/>
      <c r="C686" s="33"/>
      <c r="D686" s="12" t="s">
        <v>64</v>
      </c>
      <c r="E686" s="14">
        <v>23</v>
      </c>
      <c r="F686" s="17" t="s">
        <v>13</v>
      </c>
      <c r="G686" s="12">
        <v>18</v>
      </c>
    </row>
    <row r="687" s="1" customFormat="1" ht="18" spans="1:7">
      <c r="A687" s="24" t="s">
        <v>63</v>
      </c>
      <c r="B687" s="14"/>
      <c r="C687" s="33"/>
      <c r="D687" s="12" t="s">
        <v>64</v>
      </c>
      <c r="E687" s="14">
        <v>26</v>
      </c>
      <c r="F687" s="17" t="s">
        <v>13</v>
      </c>
      <c r="G687" s="12"/>
    </row>
    <row r="688" s="1" customFormat="1" ht="18" spans="1:7">
      <c r="A688" s="24" t="s">
        <v>63</v>
      </c>
      <c r="B688" s="14"/>
      <c r="C688" s="33"/>
      <c r="D688" s="12" t="s">
        <v>64</v>
      </c>
      <c r="E688" s="14">
        <v>25</v>
      </c>
      <c r="F688" s="17" t="s">
        <v>13</v>
      </c>
      <c r="G688" s="12"/>
    </row>
    <row r="689" s="1" customFormat="1" ht="18" spans="1:7">
      <c r="A689" s="24" t="s">
        <v>63</v>
      </c>
      <c r="B689" s="14"/>
      <c r="C689" s="33"/>
      <c r="D689" s="12" t="s">
        <v>64</v>
      </c>
      <c r="E689" s="14">
        <v>27</v>
      </c>
      <c r="F689" s="17" t="s">
        <v>13</v>
      </c>
      <c r="G689" s="12"/>
    </row>
    <row r="690" s="1" customFormat="1" spans="1:8">
      <c r="A690" s="14" t="s">
        <v>65</v>
      </c>
      <c r="B690" s="14" t="s">
        <v>66</v>
      </c>
      <c r="C690" s="117"/>
      <c r="D690" s="14" t="s">
        <v>20</v>
      </c>
      <c r="E690" s="14">
        <v>40</v>
      </c>
      <c r="F690" s="47" t="s">
        <v>11</v>
      </c>
      <c r="G690" s="12">
        <v>1</v>
      </c>
      <c r="H690" s="1" t="s">
        <v>37</v>
      </c>
    </row>
    <row r="691" s="1" customFormat="1" spans="1:8">
      <c r="A691" s="14" t="s">
        <v>67</v>
      </c>
      <c r="B691" s="14" t="s">
        <v>18</v>
      </c>
      <c r="C691" s="117"/>
      <c r="D691" s="14" t="s">
        <v>20</v>
      </c>
      <c r="E691" s="14">
        <v>80</v>
      </c>
      <c r="F691" s="47" t="s">
        <v>11</v>
      </c>
      <c r="G691" s="12"/>
      <c r="H691" s="1" t="s">
        <v>68</v>
      </c>
    </row>
    <row r="692" s="1" customFormat="1" spans="1:8">
      <c r="A692" s="14" t="s">
        <v>69</v>
      </c>
      <c r="B692" s="14" t="s">
        <v>18</v>
      </c>
      <c r="C692" s="117"/>
      <c r="D692" s="14" t="s">
        <v>10</v>
      </c>
      <c r="E692" s="14">
        <v>85</v>
      </c>
      <c r="F692" s="47" t="s">
        <v>11</v>
      </c>
      <c r="G692" s="12">
        <v>1</v>
      </c>
      <c r="H692" s="1" t="s">
        <v>68</v>
      </c>
    </row>
    <row r="693" s="1" customFormat="1" spans="1:8">
      <c r="A693" s="14" t="s">
        <v>70</v>
      </c>
      <c r="B693" s="14" t="s">
        <v>18</v>
      </c>
      <c r="C693" s="117"/>
      <c r="D693" s="14" t="s">
        <v>20</v>
      </c>
      <c r="E693" s="14">
        <v>70</v>
      </c>
      <c r="F693" s="47" t="s">
        <v>11</v>
      </c>
      <c r="G693" s="12">
        <v>1</v>
      </c>
      <c r="H693" s="1" t="s">
        <v>68</v>
      </c>
    </row>
    <row r="694" s="1" customFormat="1" spans="1:8">
      <c r="A694" s="14" t="s">
        <v>71</v>
      </c>
      <c r="B694" s="14" t="s">
        <v>18</v>
      </c>
      <c r="C694" s="117"/>
      <c r="D694" s="14" t="s">
        <v>20</v>
      </c>
      <c r="E694" s="14">
        <v>70</v>
      </c>
      <c r="F694" s="47" t="s">
        <v>11</v>
      </c>
      <c r="G694" s="12">
        <v>1</v>
      </c>
      <c r="H694" s="1" t="s">
        <v>68</v>
      </c>
    </row>
    <row r="695" s="1" customFormat="1" spans="1:8">
      <c r="A695" s="14" t="s">
        <v>72</v>
      </c>
      <c r="B695" s="14" t="s">
        <v>18</v>
      </c>
      <c r="C695" s="117"/>
      <c r="D695" s="14" t="s">
        <v>10</v>
      </c>
      <c r="E695" s="14">
        <v>88</v>
      </c>
      <c r="F695" s="47" t="s">
        <v>11</v>
      </c>
      <c r="G695" s="12">
        <v>1</v>
      </c>
      <c r="H695" s="1" t="s">
        <v>68</v>
      </c>
    </row>
    <row r="696" s="1" customFormat="1" spans="1:8">
      <c r="A696" s="14" t="s">
        <v>67</v>
      </c>
      <c r="B696" s="14" t="s">
        <v>18</v>
      </c>
      <c r="C696" s="117"/>
      <c r="D696" s="14" t="s">
        <v>10</v>
      </c>
      <c r="E696" s="14">
        <v>88</v>
      </c>
      <c r="F696" s="47" t="s">
        <v>11</v>
      </c>
      <c r="G696" s="12">
        <v>1</v>
      </c>
      <c r="H696" s="1" t="s">
        <v>68</v>
      </c>
    </row>
    <row r="697" s="1" customFormat="1" spans="1:8">
      <c r="A697" s="14" t="s">
        <v>73</v>
      </c>
      <c r="B697" s="14" t="s">
        <v>18</v>
      </c>
      <c r="C697" s="117"/>
      <c r="D697" s="14" t="s">
        <v>10</v>
      </c>
      <c r="E697" s="14">
        <v>88</v>
      </c>
      <c r="F697" s="47" t="s">
        <v>11</v>
      </c>
      <c r="G697" s="12">
        <v>1</v>
      </c>
      <c r="H697" s="1" t="s">
        <v>68</v>
      </c>
    </row>
    <row r="698" s="1" customFormat="1" spans="1:8">
      <c r="A698" s="14" t="s">
        <v>74</v>
      </c>
      <c r="B698" s="14" t="s">
        <v>18</v>
      </c>
      <c r="C698" s="117"/>
      <c r="D698" s="14" t="s">
        <v>10</v>
      </c>
      <c r="E698" s="14">
        <v>95</v>
      </c>
      <c r="F698" s="47" t="s">
        <v>13</v>
      </c>
      <c r="G698" s="12"/>
      <c r="H698" s="1" t="s">
        <v>51</v>
      </c>
    </row>
    <row r="699" s="1" customFormat="1" spans="1:8">
      <c r="A699" s="14" t="s">
        <v>75</v>
      </c>
      <c r="B699" s="14" t="s">
        <v>18</v>
      </c>
      <c r="C699" s="117"/>
      <c r="D699" s="14" t="s">
        <v>10</v>
      </c>
      <c r="E699" s="14">
        <v>85</v>
      </c>
      <c r="F699" s="47" t="s">
        <v>13</v>
      </c>
      <c r="G699" s="12">
        <v>1</v>
      </c>
      <c r="H699" s="1" t="s">
        <v>68</v>
      </c>
    </row>
    <row r="700" s="1" customFormat="1" spans="1:8">
      <c r="A700" s="14" t="s">
        <v>76</v>
      </c>
      <c r="B700" s="14" t="s">
        <v>18</v>
      </c>
      <c r="C700" s="117"/>
      <c r="D700" s="14" t="s">
        <v>10</v>
      </c>
      <c r="E700" s="14">
        <v>85</v>
      </c>
      <c r="F700" s="47" t="s">
        <v>13</v>
      </c>
      <c r="G700" s="12"/>
      <c r="H700" s="1" t="s">
        <v>68</v>
      </c>
    </row>
    <row r="701" s="1" customFormat="1" spans="1:8">
      <c r="A701" s="14" t="s">
        <v>77</v>
      </c>
      <c r="B701" s="14" t="s">
        <v>18</v>
      </c>
      <c r="C701" s="117"/>
      <c r="D701" s="14" t="s">
        <v>10</v>
      </c>
      <c r="E701" s="14">
        <v>85</v>
      </c>
      <c r="F701" s="47" t="s">
        <v>13</v>
      </c>
      <c r="G701" s="12">
        <v>1</v>
      </c>
      <c r="H701" s="1" t="s">
        <v>68</v>
      </c>
    </row>
    <row r="702" s="1" customFormat="1" spans="1:8">
      <c r="A702" s="14" t="s">
        <v>78</v>
      </c>
      <c r="B702" s="14" t="s">
        <v>18</v>
      </c>
      <c r="C702" s="117"/>
      <c r="D702" s="14" t="s">
        <v>10</v>
      </c>
      <c r="E702" s="14">
        <v>85</v>
      </c>
      <c r="F702" s="47" t="s">
        <v>13</v>
      </c>
      <c r="G702" s="12">
        <v>1</v>
      </c>
      <c r="H702" s="1" t="s">
        <v>68</v>
      </c>
    </row>
    <row r="703" s="1" customFormat="1" spans="1:8">
      <c r="A703" s="14" t="s">
        <v>79</v>
      </c>
      <c r="B703" s="14" t="s">
        <v>18</v>
      </c>
      <c r="C703" s="117"/>
      <c r="D703" s="14" t="s">
        <v>10</v>
      </c>
      <c r="E703" s="14">
        <v>85</v>
      </c>
      <c r="F703" s="47" t="s">
        <v>13</v>
      </c>
      <c r="G703" s="12">
        <v>1</v>
      </c>
      <c r="H703" s="1" t="s">
        <v>68</v>
      </c>
    </row>
    <row r="704" s="1" customFormat="1" spans="1:8">
      <c r="A704" s="14" t="s">
        <v>80</v>
      </c>
      <c r="B704" s="14" t="s">
        <v>18</v>
      </c>
      <c r="C704" s="117"/>
      <c r="D704" s="14" t="s">
        <v>10</v>
      </c>
      <c r="E704" s="14">
        <v>75</v>
      </c>
      <c r="F704" s="47" t="s">
        <v>13</v>
      </c>
      <c r="G704" s="12"/>
      <c r="H704" s="1" t="s">
        <v>19</v>
      </c>
    </row>
    <row r="705" s="1" customFormat="1" spans="1:8">
      <c r="A705" s="14" t="s">
        <v>78</v>
      </c>
      <c r="B705" s="14" t="s">
        <v>18</v>
      </c>
      <c r="C705" s="117"/>
      <c r="D705" s="14" t="s">
        <v>10</v>
      </c>
      <c r="E705" s="14">
        <v>75</v>
      </c>
      <c r="F705" s="47" t="s">
        <v>11</v>
      </c>
      <c r="G705" s="12">
        <v>1</v>
      </c>
      <c r="H705" s="1" t="s">
        <v>32</v>
      </c>
    </row>
    <row r="706" s="1" customFormat="1" spans="1:8">
      <c r="A706" s="14" t="s">
        <v>78</v>
      </c>
      <c r="B706" s="14" t="s">
        <v>18</v>
      </c>
      <c r="C706" s="117"/>
      <c r="D706" s="14" t="s">
        <v>10</v>
      </c>
      <c r="E706" s="14">
        <v>70</v>
      </c>
      <c r="F706" s="47" t="s">
        <v>11</v>
      </c>
      <c r="G706" s="12">
        <v>1</v>
      </c>
      <c r="H706" s="1" t="s">
        <v>32</v>
      </c>
    </row>
    <row r="707" s="1" customFormat="1" spans="1:8">
      <c r="A707" s="14" t="s">
        <v>81</v>
      </c>
      <c r="B707" s="14" t="s">
        <v>33</v>
      </c>
      <c r="C707" s="117"/>
      <c r="D707" s="14" t="s">
        <v>10</v>
      </c>
      <c r="E707" s="14">
        <v>65</v>
      </c>
      <c r="F707" s="47" t="s">
        <v>11</v>
      </c>
      <c r="G707" s="12">
        <v>1</v>
      </c>
      <c r="H707" s="1" t="s">
        <v>49</v>
      </c>
    </row>
    <row r="708" s="1" customFormat="1" spans="1:8">
      <c r="A708" s="14" t="s">
        <v>81</v>
      </c>
      <c r="B708" s="14" t="s">
        <v>33</v>
      </c>
      <c r="C708" s="117"/>
      <c r="D708" s="14" t="s">
        <v>10</v>
      </c>
      <c r="E708" s="14">
        <v>55</v>
      </c>
      <c r="F708" s="47" t="s">
        <v>11</v>
      </c>
      <c r="G708" s="12">
        <v>1</v>
      </c>
      <c r="H708" s="1" t="s">
        <v>49</v>
      </c>
    </row>
    <row r="709" s="1" customFormat="1" spans="1:8">
      <c r="A709" s="14" t="s">
        <v>82</v>
      </c>
      <c r="B709" s="14" t="s">
        <v>18</v>
      </c>
      <c r="C709" s="117"/>
      <c r="D709" s="14" t="s">
        <v>10</v>
      </c>
      <c r="E709" s="14">
        <v>77</v>
      </c>
      <c r="F709" s="47" t="s">
        <v>13</v>
      </c>
      <c r="G709" s="12"/>
      <c r="H709" s="1" t="s">
        <v>19</v>
      </c>
    </row>
    <row r="710" s="1" customFormat="1" spans="1:8">
      <c r="A710" s="14" t="s">
        <v>82</v>
      </c>
      <c r="B710" s="14" t="s">
        <v>18</v>
      </c>
      <c r="C710" s="117"/>
      <c r="D710" s="14" t="s">
        <v>10</v>
      </c>
      <c r="E710" s="14">
        <v>102</v>
      </c>
      <c r="F710" s="47" t="s">
        <v>13</v>
      </c>
      <c r="G710" s="12">
        <v>3</v>
      </c>
      <c r="H710" s="1" t="s">
        <v>19</v>
      </c>
    </row>
    <row r="711" s="1" customFormat="1" spans="1:8">
      <c r="A711" s="14" t="s">
        <v>82</v>
      </c>
      <c r="B711" s="14" t="s">
        <v>18</v>
      </c>
      <c r="C711" s="117"/>
      <c r="D711" s="14" t="s">
        <v>20</v>
      </c>
      <c r="E711" s="14">
        <v>102</v>
      </c>
      <c r="F711" s="47" t="s">
        <v>13</v>
      </c>
      <c r="G711" s="12">
        <v>3</v>
      </c>
      <c r="H711" s="1" t="s">
        <v>19</v>
      </c>
    </row>
    <row r="712" s="1" customFormat="1" spans="1:8">
      <c r="A712" s="14" t="s">
        <v>83</v>
      </c>
      <c r="B712" s="14" t="s">
        <v>27</v>
      </c>
      <c r="C712" s="117"/>
      <c r="D712" s="14" t="s">
        <v>20</v>
      </c>
      <c r="E712" s="14">
        <v>55</v>
      </c>
      <c r="F712" s="47" t="s">
        <v>13</v>
      </c>
      <c r="G712" s="12">
        <v>1</v>
      </c>
      <c r="H712" s="1" t="s">
        <v>84</v>
      </c>
    </row>
    <row r="713" s="1" customFormat="1" ht="18" spans="1:8">
      <c r="A713" s="14" t="s">
        <v>83</v>
      </c>
      <c r="B713" s="118" t="s">
        <v>27</v>
      </c>
      <c r="C713" s="117"/>
      <c r="D713" s="14" t="s">
        <v>20</v>
      </c>
      <c r="E713" s="14">
        <v>65</v>
      </c>
      <c r="F713" s="47" t="s">
        <v>13</v>
      </c>
      <c r="G713" s="12">
        <v>4</v>
      </c>
      <c r="H713" s="1" t="s">
        <v>84</v>
      </c>
    </row>
    <row r="714" s="1" customFormat="1" ht="18.75" spans="1:8">
      <c r="A714" s="14" t="s">
        <v>83</v>
      </c>
      <c r="B714" s="118" t="s">
        <v>27</v>
      </c>
      <c r="C714" s="117"/>
      <c r="D714" s="119" t="s">
        <v>85</v>
      </c>
      <c r="E714" s="120">
        <v>65</v>
      </c>
      <c r="F714" s="47" t="s">
        <v>13</v>
      </c>
      <c r="G714" s="12"/>
      <c r="H714" s="1" t="s">
        <v>84</v>
      </c>
    </row>
    <row r="715" s="1" customFormat="1" ht="18.75" spans="1:8">
      <c r="A715" s="14" t="s">
        <v>86</v>
      </c>
      <c r="B715" s="118" t="s">
        <v>87</v>
      </c>
      <c r="C715" s="118"/>
      <c r="D715" s="119" t="s">
        <v>88</v>
      </c>
      <c r="E715" s="120">
        <v>77</v>
      </c>
      <c r="F715" s="47" t="s">
        <v>13</v>
      </c>
      <c r="G715" s="12"/>
      <c r="H715" s="1" t="s">
        <v>19</v>
      </c>
    </row>
    <row r="716" s="1" customFormat="1" ht="18.75" spans="1:8">
      <c r="A716" s="14" t="s">
        <v>86</v>
      </c>
      <c r="B716" s="118" t="s">
        <v>87</v>
      </c>
      <c r="C716" s="118"/>
      <c r="D716" s="119" t="s">
        <v>21</v>
      </c>
      <c r="E716" s="120">
        <v>77</v>
      </c>
      <c r="F716" s="47" t="s">
        <v>13</v>
      </c>
      <c r="G716" s="12">
        <v>6</v>
      </c>
      <c r="H716" s="1" t="s">
        <v>19</v>
      </c>
    </row>
    <row r="717" s="1" customFormat="1" ht="18.75" spans="1:8">
      <c r="A717" s="14" t="s">
        <v>82</v>
      </c>
      <c r="B717" s="118" t="s">
        <v>87</v>
      </c>
      <c r="C717" s="118"/>
      <c r="D717" s="119" t="s">
        <v>21</v>
      </c>
      <c r="E717" s="120">
        <v>87</v>
      </c>
      <c r="F717" s="47" t="s">
        <v>13</v>
      </c>
      <c r="G717" s="12">
        <v>6</v>
      </c>
      <c r="H717" s="1" t="s">
        <v>19</v>
      </c>
    </row>
    <row r="718" s="1" customFormat="1" ht="18.75" spans="1:8">
      <c r="A718" s="14" t="s">
        <v>82</v>
      </c>
      <c r="B718" s="118" t="s">
        <v>87</v>
      </c>
      <c r="C718" s="118"/>
      <c r="D718" s="119" t="s">
        <v>10</v>
      </c>
      <c r="E718" s="120">
        <v>87</v>
      </c>
      <c r="F718" s="47" t="s">
        <v>13</v>
      </c>
      <c r="G718" s="12"/>
      <c r="H718" s="1" t="s">
        <v>19</v>
      </c>
    </row>
    <row r="719" s="1" customFormat="1" ht="18.75" spans="1:8">
      <c r="A719" s="14" t="s">
        <v>83</v>
      </c>
      <c r="B719" s="118" t="s">
        <v>89</v>
      </c>
      <c r="C719" s="118"/>
      <c r="D719" s="119" t="s">
        <v>88</v>
      </c>
      <c r="E719" s="120">
        <v>50</v>
      </c>
      <c r="F719" s="47" t="s">
        <v>13</v>
      </c>
      <c r="G719" s="12">
        <v>1</v>
      </c>
      <c r="H719" s="1" t="s">
        <v>37</v>
      </c>
    </row>
    <row r="720" s="1" customFormat="1" ht="18.75" spans="1:8">
      <c r="A720" s="14" t="s">
        <v>90</v>
      </c>
      <c r="B720" s="118" t="s">
        <v>91</v>
      </c>
      <c r="C720" s="118"/>
      <c r="D720" s="119" t="s">
        <v>20</v>
      </c>
      <c r="E720" s="120">
        <v>30</v>
      </c>
      <c r="F720" s="47" t="s">
        <v>11</v>
      </c>
      <c r="G720" s="12">
        <v>1</v>
      </c>
      <c r="H720" s="1" t="s">
        <v>12</v>
      </c>
    </row>
    <row r="721" s="1" customFormat="1" ht="18.75" spans="1:8">
      <c r="A721" s="14" t="s">
        <v>90</v>
      </c>
      <c r="B721" s="118" t="s">
        <v>91</v>
      </c>
      <c r="C721" s="118"/>
      <c r="D721" s="119" t="s">
        <v>10</v>
      </c>
      <c r="E721" s="120">
        <v>30</v>
      </c>
      <c r="F721" s="47" t="s">
        <v>11</v>
      </c>
      <c r="G721" s="12">
        <v>1</v>
      </c>
      <c r="H721" s="1" t="s">
        <v>12</v>
      </c>
    </row>
    <row r="722" s="1" customFormat="1" ht="18.75" spans="1:8">
      <c r="A722" s="14" t="s">
        <v>90</v>
      </c>
      <c r="B722" s="118" t="s">
        <v>91</v>
      </c>
      <c r="C722" s="118"/>
      <c r="D722" s="119" t="s">
        <v>20</v>
      </c>
      <c r="E722" s="120">
        <v>20</v>
      </c>
      <c r="F722" s="47" t="s">
        <v>11</v>
      </c>
      <c r="G722" s="12">
        <v>1</v>
      </c>
      <c r="H722" s="1" t="s">
        <v>12</v>
      </c>
    </row>
    <row r="723" s="1" customFormat="1" ht="18.75" spans="1:8">
      <c r="A723" s="14" t="s">
        <v>90</v>
      </c>
      <c r="B723" s="118" t="s">
        <v>91</v>
      </c>
      <c r="C723" s="118"/>
      <c r="D723" s="119" t="s">
        <v>10</v>
      </c>
      <c r="E723" s="120">
        <v>20</v>
      </c>
      <c r="F723" s="47" t="s">
        <v>11</v>
      </c>
      <c r="G723" s="12">
        <v>1</v>
      </c>
      <c r="H723" s="1" t="s">
        <v>12</v>
      </c>
    </row>
    <row r="724" s="1" customFormat="1" ht="18.75" spans="1:8">
      <c r="A724" s="14" t="s">
        <v>83</v>
      </c>
      <c r="B724" s="118" t="s">
        <v>89</v>
      </c>
      <c r="C724" s="118"/>
      <c r="D724" s="119" t="s">
        <v>85</v>
      </c>
      <c r="E724" s="120">
        <v>50</v>
      </c>
      <c r="F724" s="47" t="s">
        <v>11</v>
      </c>
      <c r="G724" s="12">
        <v>2</v>
      </c>
      <c r="H724" s="1" t="s">
        <v>37</v>
      </c>
    </row>
    <row r="725" s="1" customFormat="1" ht="18.75" spans="1:8">
      <c r="A725" s="14" t="s">
        <v>83</v>
      </c>
      <c r="B725" s="118" t="s">
        <v>89</v>
      </c>
      <c r="C725" s="118"/>
      <c r="D725" s="119" t="s">
        <v>88</v>
      </c>
      <c r="E725" s="120">
        <v>50</v>
      </c>
      <c r="F725" s="47" t="s">
        <v>11</v>
      </c>
      <c r="G725" s="12">
        <v>1</v>
      </c>
      <c r="H725" s="1" t="s">
        <v>37</v>
      </c>
    </row>
    <row r="726" s="1" customFormat="1" ht="18.75" spans="1:8">
      <c r="A726" s="14" t="s">
        <v>83</v>
      </c>
      <c r="B726" s="118" t="s">
        <v>89</v>
      </c>
      <c r="C726" s="118"/>
      <c r="D726" s="119" t="s">
        <v>20</v>
      </c>
      <c r="E726" s="120">
        <v>40</v>
      </c>
      <c r="F726" s="47" t="s">
        <v>11</v>
      </c>
      <c r="G726" s="12">
        <v>1</v>
      </c>
      <c r="H726" s="1" t="s">
        <v>37</v>
      </c>
    </row>
    <row r="727" s="1" customFormat="1" ht="18.75" spans="1:8">
      <c r="A727" s="14" t="s">
        <v>83</v>
      </c>
      <c r="B727" s="118" t="s">
        <v>89</v>
      </c>
      <c r="C727" s="118"/>
      <c r="D727" s="119" t="s">
        <v>10</v>
      </c>
      <c r="E727" s="120">
        <v>40</v>
      </c>
      <c r="F727" s="47" t="s">
        <v>11</v>
      </c>
      <c r="G727" s="12">
        <v>1</v>
      </c>
      <c r="H727" s="1" t="s">
        <v>37</v>
      </c>
    </row>
    <row r="728" s="1" customFormat="1" ht="18.75" spans="1:8">
      <c r="A728" s="14" t="s">
        <v>86</v>
      </c>
      <c r="B728" s="118" t="s">
        <v>87</v>
      </c>
      <c r="C728" s="118"/>
      <c r="D728" s="119" t="s">
        <v>21</v>
      </c>
      <c r="E728" s="120">
        <v>77</v>
      </c>
      <c r="F728" s="47" t="s">
        <v>11</v>
      </c>
      <c r="G728" s="12">
        <v>2</v>
      </c>
      <c r="H728" s="1" t="s">
        <v>19</v>
      </c>
    </row>
    <row r="729" s="1" customFormat="1" ht="18.75" spans="1:8">
      <c r="A729" s="14" t="s">
        <v>86</v>
      </c>
      <c r="B729" s="118" t="s">
        <v>87</v>
      </c>
      <c r="C729" s="118"/>
      <c r="D729" s="119" t="s">
        <v>20</v>
      </c>
      <c r="E729" s="120">
        <v>77</v>
      </c>
      <c r="F729" s="47" t="s">
        <v>11</v>
      </c>
      <c r="G729" s="12"/>
      <c r="H729" s="1" t="s">
        <v>19</v>
      </c>
    </row>
    <row r="730" s="1" customFormat="1" ht="18.75" spans="1:8">
      <c r="A730" s="14" t="s">
        <v>86</v>
      </c>
      <c r="B730" s="118" t="s">
        <v>87</v>
      </c>
      <c r="C730" s="118"/>
      <c r="D730" s="119" t="s">
        <v>10</v>
      </c>
      <c r="E730" s="120">
        <v>77</v>
      </c>
      <c r="F730" s="47" t="s">
        <v>11</v>
      </c>
      <c r="G730" s="12"/>
      <c r="H730" s="1" t="s">
        <v>19</v>
      </c>
    </row>
    <row r="731" s="1" customFormat="1" ht="18.75" spans="1:8">
      <c r="A731" s="14" t="s">
        <v>82</v>
      </c>
      <c r="B731" s="118" t="s">
        <v>87</v>
      </c>
      <c r="C731" s="118"/>
      <c r="D731" s="119" t="s">
        <v>10</v>
      </c>
      <c r="E731" s="120">
        <v>87</v>
      </c>
      <c r="F731" s="47" t="s">
        <v>11</v>
      </c>
      <c r="G731" s="12"/>
      <c r="H731" s="1" t="s">
        <v>19</v>
      </c>
    </row>
    <row r="732" s="1" customFormat="1" ht="18.75" spans="1:8">
      <c r="A732" s="14" t="s">
        <v>82</v>
      </c>
      <c r="B732" s="118" t="s">
        <v>87</v>
      </c>
      <c r="C732" s="118"/>
      <c r="D732" s="119" t="s">
        <v>20</v>
      </c>
      <c r="E732" s="120">
        <v>87</v>
      </c>
      <c r="F732" s="47" t="s">
        <v>11</v>
      </c>
      <c r="G732" s="12"/>
      <c r="H732" s="1" t="s">
        <v>19</v>
      </c>
    </row>
    <row r="733" s="1" customFormat="1" spans="1:7">
      <c r="A733" s="14"/>
      <c r="B733" s="14"/>
      <c r="C733" s="117"/>
      <c r="D733" s="14"/>
      <c r="E733" s="14"/>
      <c r="F733" s="47"/>
      <c r="G733" s="12"/>
    </row>
    <row r="734" s="1" customFormat="1" spans="1:7">
      <c r="A734" s="14"/>
      <c r="B734" s="14"/>
      <c r="C734" s="117"/>
      <c r="D734" s="14"/>
      <c r="E734" s="14"/>
      <c r="F734" s="47"/>
      <c r="G734" s="12"/>
    </row>
    <row r="735" s="1" customFormat="1" spans="1:7">
      <c r="A735" s="121" t="s">
        <v>92</v>
      </c>
      <c r="B735" s="14"/>
      <c r="C735" s="12"/>
      <c r="D735" s="14"/>
      <c r="E735" s="14"/>
      <c r="F735" s="47"/>
      <c r="G735" s="12"/>
    </row>
    <row r="736" s="1" customFormat="1" spans="1:7">
      <c r="A736" s="121" t="s">
        <v>93</v>
      </c>
      <c r="B736" s="14"/>
      <c r="C736" s="12"/>
      <c r="D736" s="14"/>
      <c r="E736" s="14"/>
      <c r="F736" s="47"/>
      <c r="G736" s="12"/>
    </row>
    <row r="737" s="1" customFormat="1" spans="1:7">
      <c r="A737" s="122"/>
      <c r="B737" s="123"/>
      <c r="C737" s="122"/>
      <c r="D737" s="122"/>
      <c r="E737" s="123"/>
      <c r="F737" s="124"/>
      <c r="G737" s="12"/>
    </row>
    <row r="738" s="1" customFormat="1" spans="1:7">
      <c r="A738" s="125"/>
      <c r="B738" s="126"/>
      <c r="C738" s="127"/>
      <c r="D738" s="127"/>
      <c r="E738" s="126"/>
      <c r="F738" s="128"/>
      <c r="G738" s="12"/>
    </row>
    <row r="739" s="1" customFormat="1" spans="1:7">
      <c r="A739" s="129" t="s">
        <v>94</v>
      </c>
      <c r="B739" s="130"/>
      <c r="C739" s="129"/>
      <c r="D739" s="129"/>
      <c r="E739" s="130"/>
      <c r="F739" s="47"/>
      <c r="G739" s="12"/>
    </row>
    <row r="740" s="1" customFormat="1" spans="1:7">
      <c r="A740" s="8" t="s">
        <v>1</v>
      </c>
      <c r="B740" s="6" t="s">
        <v>2</v>
      </c>
      <c r="C740" s="131" t="s">
        <v>3</v>
      </c>
      <c r="D740" s="8" t="s">
        <v>4</v>
      </c>
      <c r="E740" s="6" t="s">
        <v>5</v>
      </c>
      <c r="F740" s="9" t="s">
        <v>6</v>
      </c>
      <c r="G740" s="12"/>
    </row>
    <row r="741" s="1" customFormat="1" spans="1:8">
      <c r="A741" s="14" t="s">
        <v>95</v>
      </c>
      <c r="B741" s="14"/>
      <c r="C741" s="14"/>
      <c r="D741" s="14" t="s">
        <v>10</v>
      </c>
      <c r="E741" s="14">
        <v>87</v>
      </c>
      <c r="F741" s="47" t="s">
        <v>13</v>
      </c>
      <c r="G741" s="12">
        <v>1</v>
      </c>
      <c r="H741" s="132" t="s">
        <v>38</v>
      </c>
    </row>
    <row r="742" s="1" customFormat="1" spans="1:8">
      <c r="A742" s="14" t="s">
        <v>96</v>
      </c>
      <c r="B742" s="14"/>
      <c r="C742" s="14"/>
      <c r="D742" s="14" t="s">
        <v>10</v>
      </c>
      <c r="E742" s="14">
        <v>87</v>
      </c>
      <c r="F742" s="47" t="s">
        <v>13</v>
      </c>
      <c r="G742" s="12">
        <v>1</v>
      </c>
      <c r="H742" s="132" t="s">
        <v>97</v>
      </c>
    </row>
    <row r="743" s="1" customFormat="1" spans="1:8">
      <c r="A743" s="14" t="s">
        <v>96</v>
      </c>
      <c r="B743" s="14"/>
      <c r="C743" s="14"/>
      <c r="D743" s="14" t="s">
        <v>20</v>
      </c>
      <c r="E743" s="14">
        <v>77</v>
      </c>
      <c r="F743" s="47" t="s">
        <v>13</v>
      </c>
      <c r="G743" s="12">
        <v>1</v>
      </c>
      <c r="H743" s="132" t="s">
        <v>97</v>
      </c>
    </row>
    <row r="744" s="1" customFormat="1" spans="1:8">
      <c r="A744" s="14" t="s">
        <v>98</v>
      </c>
      <c r="B744" s="14"/>
      <c r="C744" s="14"/>
      <c r="D744" s="14" t="s">
        <v>10</v>
      </c>
      <c r="E744" s="14">
        <v>70</v>
      </c>
      <c r="F744" s="47" t="s">
        <v>13</v>
      </c>
      <c r="G744" s="12">
        <v>2</v>
      </c>
      <c r="H744" s="132" t="s">
        <v>38</v>
      </c>
    </row>
    <row r="745" s="1" customFormat="1" spans="1:8">
      <c r="A745" s="14" t="s">
        <v>98</v>
      </c>
      <c r="B745" s="14"/>
      <c r="C745" s="14"/>
      <c r="D745" s="14" t="s">
        <v>21</v>
      </c>
      <c r="E745" s="14">
        <v>87</v>
      </c>
      <c r="F745" s="47" t="s">
        <v>13</v>
      </c>
      <c r="G745" s="12">
        <v>1</v>
      </c>
      <c r="H745" s="132" t="s">
        <v>38</v>
      </c>
    </row>
    <row r="746" s="1" customFormat="1" spans="1:8">
      <c r="A746" s="14" t="s">
        <v>98</v>
      </c>
      <c r="B746" s="14"/>
      <c r="C746" s="14"/>
      <c r="D746" s="14" t="s">
        <v>10</v>
      </c>
      <c r="E746" s="14">
        <v>77</v>
      </c>
      <c r="F746" s="47" t="s">
        <v>13</v>
      </c>
      <c r="G746" s="12">
        <v>1</v>
      </c>
      <c r="H746" s="132" t="s">
        <v>38</v>
      </c>
    </row>
    <row r="747" s="1" customFormat="1" spans="1:8">
      <c r="A747" s="14" t="s">
        <v>98</v>
      </c>
      <c r="B747" s="14"/>
      <c r="C747" s="14"/>
      <c r="D747" s="14" t="s">
        <v>10</v>
      </c>
      <c r="E747" s="14">
        <v>77</v>
      </c>
      <c r="F747" s="47" t="s">
        <v>11</v>
      </c>
      <c r="G747" s="12">
        <v>1</v>
      </c>
      <c r="H747" s="132" t="s">
        <v>97</v>
      </c>
    </row>
    <row r="748" s="1" customFormat="1" spans="1:8">
      <c r="A748" s="14" t="s">
        <v>99</v>
      </c>
      <c r="B748" s="14"/>
      <c r="C748" s="14"/>
      <c r="D748" s="14" t="s">
        <v>43</v>
      </c>
      <c r="E748" s="14">
        <v>75</v>
      </c>
      <c r="F748" s="47" t="s">
        <v>11</v>
      </c>
      <c r="G748" s="12">
        <v>1</v>
      </c>
      <c r="H748" s="132" t="s">
        <v>38</v>
      </c>
    </row>
    <row r="749" s="1" customFormat="1" spans="1:8">
      <c r="A749" s="14" t="s">
        <v>100</v>
      </c>
      <c r="B749" s="14" t="s">
        <v>101</v>
      </c>
      <c r="C749" s="14"/>
      <c r="D749" s="14" t="s">
        <v>20</v>
      </c>
      <c r="E749" s="14">
        <v>85</v>
      </c>
      <c r="F749" s="47" t="s">
        <v>13</v>
      </c>
      <c r="G749" s="12">
        <v>1</v>
      </c>
      <c r="H749" s="132" t="s">
        <v>38</v>
      </c>
    </row>
    <row r="750" s="1" customFormat="1" spans="1:8">
      <c r="A750" s="14" t="s">
        <v>102</v>
      </c>
      <c r="B750" s="14"/>
      <c r="C750" s="14"/>
      <c r="D750" s="14" t="s">
        <v>20</v>
      </c>
      <c r="E750" s="14">
        <v>87</v>
      </c>
      <c r="F750" s="47" t="s">
        <v>13</v>
      </c>
      <c r="G750" s="12">
        <v>1</v>
      </c>
      <c r="H750" s="132" t="s">
        <v>38</v>
      </c>
    </row>
    <row r="751" s="1" customFormat="1" spans="1:8">
      <c r="A751" s="14" t="s">
        <v>102</v>
      </c>
      <c r="B751" s="14"/>
      <c r="C751" s="14"/>
      <c r="D751" s="14" t="s">
        <v>20</v>
      </c>
      <c r="E751" s="14">
        <v>70</v>
      </c>
      <c r="F751" s="47" t="s">
        <v>13</v>
      </c>
      <c r="G751" s="12">
        <v>1</v>
      </c>
      <c r="H751" s="132" t="s">
        <v>38</v>
      </c>
    </row>
    <row r="752" s="1" customFormat="1" spans="1:8">
      <c r="A752" s="14"/>
      <c r="B752" s="14"/>
      <c r="C752" s="14"/>
      <c r="D752" s="14"/>
      <c r="E752" s="14"/>
      <c r="F752" s="47"/>
      <c r="G752" s="12"/>
      <c r="H752" s="133"/>
    </row>
    <row r="753" s="1" customFormat="1" spans="1:8">
      <c r="A753" s="14" t="s">
        <v>103</v>
      </c>
      <c r="B753" s="14" t="s">
        <v>18</v>
      </c>
      <c r="C753" s="14"/>
      <c r="D753" s="14" t="s">
        <v>21</v>
      </c>
      <c r="E753" s="14">
        <v>77</v>
      </c>
      <c r="F753" s="47" t="s">
        <v>13</v>
      </c>
      <c r="G753" s="12">
        <v>1</v>
      </c>
      <c r="H753" s="1" t="s">
        <v>19</v>
      </c>
    </row>
    <row r="754" s="1" customFormat="1" spans="1:7">
      <c r="A754" s="14"/>
      <c r="B754" s="14"/>
      <c r="C754" s="14"/>
      <c r="D754" s="14"/>
      <c r="E754" s="14"/>
      <c r="F754" s="47"/>
      <c r="G754" s="12"/>
    </row>
    <row r="755" s="1" customFormat="1" spans="1:7">
      <c r="A755" s="14"/>
      <c r="B755" s="14"/>
      <c r="C755" s="14"/>
      <c r="D755" s="14"/>
      <c r="E755" s="14"/>
      <c r="F755" s="47"/>
      <c r="G755" s="12"/>
    </row>
    <row r="756" s="1" customFormat="1" spans="1:7">
      <c r="A756" s="134" t="s">
        <v>104</v>
      </c>
      <c r="B756" s="135"/>
      <c r="C756" s="134"/>
      <c r="D756" s="134"/>
      <c r="E756" s="135"/>
      <c r="F756" s="136"/>
      <c r="G756" s="12"/>
    </row>
    <row r="757" s="1" customFormat="1" spans="1:7">
      <c r="A757" s="137" t="s">
        <v>1</v>
      </c>
      <c r="B757" s="6" t="s">
        <v>2</v>
      </c>
      <c r="C757" s="138" t="s">
        <v>3</v>
      </c>
      <c r="D757" s="137" t="s">
        <v>4</v>
      </c>
      <c r="E757" s="6" t="s">
        <v>5</v>
      </c>
      <c r="F757" s="9" t="s">
        <v>6</v>
      </c>
      <c r="G757" s="12"/>
    </row>
    <row r="758" s="1" customFormat="1" spans="1:8">
      <c r="A758" s="139" t="s">
        <v>105</v>
      </c>
      <c r="B758" s="140" t="s">
        <v>14</v>
      </c>
      <c r="C758" s="141"/>
      <c r="D758" s="142" t="s">
        <v>10</v>
      </c>
      <c r="E758" s="141">
        <v>40</v>
      </c>
      <c r="F758" s="143" t="s">
        <v>13</v>
      </c>
      <c r="G758" s="12">
        <v>1</v>
      </c>
      <c r="H758" s="1" t="s">
        <v>15</v>
      </c>
    </row>
    <row r="759" s="1" customFormat="1" spans="1:8">
      <c r="A759" s="144"/>
      <c r="B759" s="140" t="s">
        <v>27</v>
      </c>
      <c r="C759" s="141"/>
      <c r="D759" s="145"/>
      <c r="E759" s="141">
        <v>65</v>
      </c>
      <c r="F759" s="143" t="s">
        <v>11</v>
      </c>
      <c r="G759" s="12">
        <v>1</v>
      </c>
      <c r="H759" s="1" t="s">
        <v>17</v>
      </c>
    </row>
    <row r="760" s="1" customFormat="1" spans="1:8">
      <c r="A760" s="144"/>
      <c r="B760" s="146" t="s">
        <v>18</v>
      </c>
      <c r="C760" s="141"/>
      <c r="D760" s="145"/>
      <c r="E760" s="141">
        <v>87</v>
      </c>
      <c r="F760" s="143" t="s">
        <v>11</v>
      </c>
      <c r="G760" s="12"/>
      <c r="H760" s="1" t="s">
        <v>19</v>
      </c>
    </row>
    <row r="761" s="1" customFormat="1" spans="1:7">
      <c r="A761" s="147"/>
      <c r="B761" s="148"/>
      <c r="C761" s="149"/>
      <c r="D761" s="150"/>
      <c r="E761" s="149"/>
      <c r="F761" s="151"/>
      <c r="G761" s="12"/>
    </row>
    <row r="762" s="1" customFormat="1" spans="1:8">
      <c r="A762" s="152" t="s">
        <v>36</v>
      </c>
      <c r="B762" s="153" t="s">
        <v>27</v>
      </c>
      <c r="C762" s="154"/>
      <c r="D762" s="155" t="s">
        <v>10</v>
      </c>
      <c r="E762" s="154">
        <v>65</v>
      </c>
      <c r="F762" s="156" t="s">
        <v>11</v>
      </c>
      <c r="G762" s="12"/>
      <c r="H762" s="1" t="s">
        <v>38</v>
      </c>
    </row>
    <row r="763" s="1" customFormat="1" spans="1:8">
      <c r="A763" s="157"/>
      <c r="B763" s="153" t="s">
        <v>18</v>
      </c>
      <c r="C763" s="154"/>
      <c r="D763" s="158"/>
      <c r="E763" s="154">
        <v>87</v>
      </c>
      <c r="F763" s="156" t="s">
        <v>13</v>
      </c>
      <c r="G763" s="12"/>
      <c r="H763" s="1" t="s">
        <v>19</v>
      </c>
    </row>
    <row r="764" s="1" customFormat="1" spans="1:8">
      <c r="A764" s="157"/>
      <c r="B764" s="153" t="s">
        <v>9</v>
      </c>
      <c r="C764" s="154"/>
      <c r="D764" s="155" t="s">
        <v>20</v>
      </c>
      <c r="E764" s="154">
        <v>70</v>
      </c>
      <c r="F764" s="156" t="s">
        <v>11</v>
      </c>
      <c r="G764" s="12"/>
      <c r="H764" s="1" t="s">
        <v>19</v>
      </c>
    </row>
    <row r="765" s="1" customFormat="1" spans="1:8">
      <c r="A765" s="157"/>
      <c r="B765" s="153" t="s">
        <v>18</v>
      </c>
      <c r="C765" s="154"/>
      <c r="D765" s="159"/>
      <c r="E765" s="154">
        <v>77</v>
      </c>
      <c r="F765" s="156" t="s">
        <v>11</v>
      </c>
      <c r="G765" s="12"/>
      <c r="H765" s="1" t="s">
        <v>19</v>
      </c>
    </row>
    <row r="766" s="1" customFormat="1" spans="1:8">
      <c r="A766" s="157"/>
      <c r="B766" s="153" t="s">
        <v>18</v>
      </c>
      <c r="C766" s="153"/>
      <c r="D766" s="158"/>
      <c r="E766" s="153">
        <v>87</v>
      </c>
      <c r="F766" s="160" t="s">
        <v>11</v>
      </c>
      <c r="G766" s="12"/>
      <c r="H766" s="1" t="s">
        <v>19</v>
      </c>
    </row>
    <row r="767" s="1" customFormat="1" spans="1:7">
      <c r="A767" s="161"/>
      <c r="B767" s="162"/>
      <c r="C767" s="22"/>
      <c r="D767" s="163"/>
      <c r="E767" s="162"/>
      <c r="F767" s="164"/>
      <c r="G767" s="12"/>
    </row>
    <row r="768" s="1" customFormat="1" spans="1:7">
      <c r="A768" s="165"/>
      <c r="B768" s="166"/>
      <c r="C768" s="167"/>
      <c r="D768" s="168"/>
      <c r="E768" s="167"/>
      <c r="F768" s="169"/>
      <c r="G768" s="12"/>
    </row>
    <row r="769" s="1" customFormat="1" spans="1:7">
      <c r="A769" s="25"/>
      <c r="B769" s="170"/>
      <c r="C769" s="12"/>
      <c r="D769" s="25"/>
      <c r="E769" s="170"/>
      <c r="F769" s="171"/>
      <c r="G769" s="12"/>
    </row>
    <row r="770" s="1" customFormat="1" spans="1:7">
      <c r="A770" s="172" t="s">
        <v>106</v>
      </c>
      <c r="B770" s="71" t="s">
        <v>18</v>
      </c>
      <c r="C770" s="16" t="str">
        <f>_xlfn.DISPIMG("ID_39A5880227134159A9A3F039B773E513",1)</f>
        <v>=DISPIMG("ID_39A5880227134159A9A3F039B773E513",1)</v>
      </c>
      <c r="D770" s="172" t="s">
        <v>43</v>
      </c>
      <c r="E770" s="71">
        <v>70</v>
      </c>
      <c r="F770" s="173" t="s">
        <v>11</v>
      </c>
      <c r="G770" s="12"/>
    </row>
    <row r="771" s="1" customFormat="1" spans="1:7">
      <c r="A771" s="172"/>
      <c r="B771" s="71" t="s">
        <v>18</v>
      </c>
      <c r="C771" s="20"/>
      <c r="D771" s="172"/>
      <c r="E771" s="71">
        <v>75</v>
      </c>
      <c r="F771" s="173" t="s">
        <v>11</v>
      </c>
      <c r="G771" s="12"/>
    </row>
    <row r="772" s="1" customFormat="1" spans="1:8">
      <c r="A772" s="172"/>
      <c r="B772" s="71" t="s">
        <v>18</v>
      </c>
      <c r="C772" s="20"/>
      <c r="D772" s="172"/>
      <c r="E772" s="71">
        <v>85</v>
      </c>
      <c r="F772" s="173" t="s">
        <v>11</v>
      </c>
      <c r="G772" s="12">
        <v>12</v>
      </c>
      <c r="H772" s="1" t="s">
        <v>44</v>
      </c>
    </row>
    <row r="773" s="1" customFormat="1" spans="1:7">
      <c r="A773" s="172"/>
      <c r="B773" s="71" t="s">
        <v>18</v>
      </c>
      <c r="C773" s="20"/>
      <c r="D773" s="172"/>
      <c r="E773" s="71">
        <v>85</v>
      </c>
      <c r="F773" s="173" t="s">
        <v>13</v>
      </c>
      <c r="G773" s="12"/>
    </row>
    <row r="774" s="1" customFormat="1" spans="1:7">
      <c r="A774" s="172"/>
      <c r="B774" s="71" t="s">
        <v>18</v>
      </c>
      <c r="C774" s="22"/>
      <c r="D774" s="172"/>
      <c r="E774" s="71">
        <v>95</v>
      </c>
      <c r="F774" s="173" t="s">
        <v>11</v>
      </c>
      <c r="G774" s="12"/>
    </row>
    <row r="775" s="1" customFormat="1" spans="1:7">
      <c r="A775" s="25"/>
      <c r="B775" s="170"/>
      <c r="C775" s="12"/>
      <c r="D775" s="25"/>
      <c r="E775" s="170"/>
      <c r="F775" s="171"/>
      <c r="G775" s="12"/>
    </row>
    <row r="776" s="1" customFormat="1" spans="1:7">
      <c r="A776" s="174" t="s">
        <v>107</v>
      </c>
      <c r="B776" s="175" t="s">
        <v>18</v>
      </c>
      <c r="C776" s="16" t="str">
        <f>_xlfn.DISPIMG("ID_EFFD59756232498F8A948A7CBAEA3330",1)</f>
        <v>=DISPIMG("ID_EFFD59756232498F8A948A7CBAEA3330",1)</v>
      </c>
      <c r="D776" s="176" t="s">
        <v>108</v>
      </c>
      <c r="E776" s="123">
        <v>70</v>
      </c>
      <c r="F776" s="124" t="s">
        <v>11</v>
      </c>
      <c r="G776" s="12"/>
    </row>
    <row r="777" s="1" customFormat="1" spans="1:7">
      <c r="A777" s="177"/>
      <c r="B777" s="175" t="s">
        <v>18</v>
      </c>
      <c r="C777" s="20"/>
      <c r="D777" s="178"/>
      <c r="E777" s="123">
        <v>87</v>
      </c>
      <c r="F777" s="124" t="s">
        <v>13</v>
      </c>
      <c r="G777" s="12"/>
    </row>
    <row r="778" s="1" customFormat="1" spans="1:8">
      <c r="A778" s="177"/>
      <c r="B778" s="175" t="s">
        <v>14</v>
      </c>
      <c r="C778" s="20"/>
      <c r="D778" s="179" t="s">
        <v>10</v>
      </c>
      <c r="E778" s="123">
        <v>50</v>
      </c>
      <c r="F778" s="124" t="s">
        <v>11</v>
      </c>
      <c r="G778" s="12"/>
      <c r="H778" s="1" t="s">
        <v>37</v>
      </c>
    </row>
    <row r="779" s="1" customFormat="1" spans="1:8">
      <c r="A779" s="177"/>
      <c r="B779" s="175" t="s">
        <v>14</v>
      </c>
      <c r="C779" s="22"/>
      <c r="D779" s="179"/>
      <c r="E779" s="123">
        <v>50</v>
      </c>
      <c r="F779" s="124" t="s">
        <v>13</v>
      </c>
      <c r="G779" s="12">
        <v>1</v>
      </c>
      <c r="H779" s="1" t="s">
        <v>37</v>
      </c>
    </row>
    <row r="780" s="1" customFormat="1" spans="1:8">
      <c r="A780" s="180"/>
      <c r="B780" s="175" t="s">
        <v>33</v>
      </c>
      <c r="C780" s="22"/>
      <c r="D780" s="178"/>
      <c r="E780" s="123">
        <v>55</v>
      </c>
      <c r="F780" s="124" t="s">
        <v>13</v>
      </c>
      <c r="G780" s="12">
        <v>1</v>
      </c>
      <c r="H780" s="1" t="s">
        <v>17</v>
      </c>
    </row>
    <row r="781" s="1" customFormat="1" spans="1:7">
      <c r="A781" s="181"/>
      <c r="B781" s="25"/>
      <c r="C781" s="25"/>
      <c r="D781" s="181"/>
      <c r="E781" s="25"/>
      <c r="F781" s="182"/>
      <c r="G781" s="12"/>
    </row>
    <row r="782" s="1" customFormat="1" spans="1:7">
      <c r="A782" s="183" t="s">
        <v>109</v>
      </c>
      <c r="B782" s="184" t="s">
        <v>16</v>
      </c>
      <c r="C782" s="184"/>
      <c r="D782" s="183" t="s">
        <v>10</v>
      </c>
      <c r="E782" s="184">
        <v>70</v>
      </c>
      <c r="F782" s="185" t="s">
        <v>13</v>
      </c>
      <c r="G782" s="12"/>
    </row>
    <row r="783" s="1" customFormat="1" spans="1:7">
      <c r="A783" s="186"/>
      <c r="B783" s="184" t="s">
        <v>14</v>
      </c>
      <c r="C783" s="184"/>
      <c r="D783" s="186"/>
      <c r="E783" s="184">
        <v>40</v>
      </c>
      <c r="F783" s="185" t="s">
        <v>11</v>
      </c>
      <c r="G783" s="12"/>
    </row>
    <row r="784" s="1" customFormat="1" spans="1:7">
      <c r="A784" s="186"/>
      <c r="B784" s="184" t="s">
        <v>14</v>
      </c>
      <c r="C784" s="184"/>
      <c r="D784" s="186"/>
      <c r="E784" s="184">
        <v>40</v>
      </c>
      <c r="F784" s="185" t="s">
        <v>13</v>
      </c>
      <c r="G784" s="12"/>
    </row>
    <row r="785" s="1" customFormat="1" spans="1:8">
      <c r="A785" s="186"/>
      <c r="B785" s="184" t="s">
        <v>14</v>
      </c>
      <c r="C785" s="184"/>
      <c r="D785" s="186"/>
      <c r="E785" s="184">
        <v>50</v>
      </c>
      <c r="F785" s="185" t="s">
        <v>13</v>
      </c>
      <c r="G785" s="12">
        <v>1</v>
      </c>
      <c r="H785" s="1" t="s">
        <v>37</v>
      </c>
    </row>
    <row r="786" s="1" customFormat="1" spans="1:8">
      <c r="A786" s="186"/>
      <c r="B786" s="187" t="s">
        <v>33</v>
      </c>
      <c r="C786" s="187"/>
      <c r="D786" s="188" t="s">
        <v>20</v>
      </c>
      <c r="E786" s="187">
        <v>55</v>
      </c>
      <c r="F786" s="189" t="s">
        <v>11</v>
      </c>
      <c r="G786" s="12"/>
      <c r="H786" s="1" t="s">
        <v>17</v>
      </c>
    </row>
    <row r="787" s="1" customFormat="1" spans="1:8">
      <c r="A787" s="186"/>
      <c r="B787" s="187" t="s">
        <v>33</v>
      </c>
      <c r="C787" s="187"/>
      <c r="D787" s="190"/>
      <c r="E787" s="187">
        <v>65</v>
      </c>
      <c r="F787" s="189" t="s">
        <v>13</v>
      </c>
      <c r="G787" s="12">
        <v>1</v>
      </c>
      <c r="H787" s="1" t="s">
        <v>17</v>
      </c>
    </row>
    <row r="788" s="1" customFormat="1" spans="1:8">
      <c r="A788" s="186"/>
      <c r="B788" s="187" t="s">
        <v>18</v>
      </c>
      <c r="C788" s="187"/>
      <c r="D788" s="190"/>
      <c r="E788" s="187">
        <v>70</v>
      </c>
      <c r="F788" s="189" t="s">
        <v>13</v>
      </c>
      <c r="G788" s="12">
        <v>1</v>
      </c>
      <c r="H788" s="1" t="s">
        <v>19</v>
      </c>
    </row>
    <row r="789" s="1" customFormat="1" spans="1:8">
      <c r="A789" s="186"/>
      <c r="B789" s="187" t="s">
        <v>18</v>
      </c>
      <c r="C789" s="187"/>
      <c r="D789" s="190"/>
      <c r="E789" s="187">
        <v>95</v>
      </c>
      <c r="F789" s="189" t="s">
        <v>13</v>
      </c>
      <c r="G789" s="12">
        <v>1</v>
      </c>
      <c r="H789" s="1" t="s">
        <v>19</v>
      </c>
    </row>
    <row r="790" s="1" customFormat="1" spans="1:8">
      <c r="A790" s="191"/>
      <c r="B790" s="187" t="s">
        <v>18</v>
      </c>
      <c r="C790" s="187"/>
      <c r="D790" s="192"/>
      <c r="E790" s="187">
        <v>102</v>
      </c>
      <c r="F790" s="189" t="s">
        <v>13</v>
      </c>
      <c r="G790" s="12">
        <v>1</v>
      </c>
      <c r="H790" s="1" t="s">
        <v>19</v>
      </c>
    </row>
    <row r="791" s="1" customFormat="1" spans="1:7">
      <c r="A791" s="193"/>
      <c r="B791" s="193"/>
      <c r="C791" s="12"/>
      <c r="D791" s="193"/>
      <c r="E791" s="193"/>
      <c r="F791" s="194"/>
      <c r="G791" s="12"/>
    </row>
    <row r="792" s="1" customFormat="1" ht="18" spans="1:7">
      <c r="A792" s="12" t="s">
        <v>110</v>
      </c>
      <c r="B792" s="195"/>
      <c r="C792" s="33"/>
      <c r="D792" s="12" t="s">
        <v>64</v>
      </c>
      <c r="E792" s="195">
        <v>27</v>
      </c>
      <c r="F792" s="17" t="s">
        <v>13</v>
      </c>
      <c r="G792" s="12"/>
    </row>
    <row r="793" s="1" customFormat="1" ht="18" spans="1:7">
      <c r="A793" s="12" t="s">
        <v>110</v>
      </c>
      <c r="B793" s="12"/>
      <c r="C793" s="33"/>
      <c r="D793" s="12" t="s">
        <v>64</v>
      </c>
      <c r="E793" s="12">
        <v>25</v>
      </c>
      <c r="F793" s="17" t="s">
        <v>13</v>
      </c>
      <c r="G793" s="12"/>
    </row>
    <row r="794" s="1" customFormat="1" ht="18" spans="1:7">
      <c r="A794" s="12" t="s">
        <v>111</v>
      </c>
      <c r="B794" s="12"/>
      <c r="C794" s="33"/>
      <c r="D794" s="12" t="s">
        <v>64</v>
      </c>
      <c r="E794" s="12">
        <v>27</v>
      </c>
      <c r="F794" s="17" t="s">
        <v>13</v>
      </c>
      <c r="G794" s="12"/>
    </row>
    <row r="795" s="1" customFormat="1" ht="18" spans="1:7">
      <c r="A795" s="12" t="s">
        <v>111</v>
      </c>
      <c r="B795" s="14"/>
      <c r="C795" s="33"/>
      <c r="D795" s="12" t="s">
        <v>64</v>
      </c>
      <c r="E795" s="14">
        <v>26</v>
      </c>
      <c r="F795" s="17" t="s">
        <v>13</v>
      </c>
      <c r="G795" s="12"/>
    </row>
    <row r="796" s="1" customFormat="1" ht="18" spans="1:7">
      <c r="A796" s="24" t="s">
        <v>63</v>
      </c>
      <c r="B796" s="14"/>
      <c r="C796" s="33"/>
      <c r="D796" s="12" t="s">
        <v>64</v>
      </c>
      <c r="E796" s="14">
        <v>27</v>
      </c>
      <c r="F796" s="17" t="s">
        <v>13</v>
      </c>
      <c r="G796" s="12"/>
    </row>
    <row r="797" s="1" customFormat="1" spans="1:7">
      <c r="A797" s="24"/>
      <c r="B797" s="14"/>
      <c r="C797" s="12"/>
      <c r="D797" s="14"/>
      <c r="E797" s="14"/>
      <c r="F797" s="47"/>
      <c r="G797" s="12"/>
    </row>
    <row r="798" s="1" customFormat="1" spans="1:7">
      <c r="A798" s="196"/>
      <c r="B798" s="14"/>
      <c r="C798" s="12"/>
      <c r="D798" s="14"/>
      <c r="E798" s="14"/>
      <c r="F798" s="47"/>
      <c r="G798" s="12">
        <f>SUM(G3:G797)</f>
        <v>5143</v>
      </c>
    </row>
    <row r="799" s="1" customFormat="1" spans="1:8">
      <c r="A799" s="12">
        <v>10</v>
      </c>
      <c r="B799" s="12" t="s">
        <v>116</v>
      </c>
      <c r="C799" s="12">
        <v>1</v>
      </c>
      <c r="D799" s="12"/>
      <c r="E799" s="14"/>
      <c r="F799" s="197"/>
      <c r="H799" s="2"/>
    </row>
    <row r="800" s="1" customFormat="1" spans="1:8">
      <c r="A800" s="12">
        <v>11</v>
      </c>
      <c r="B800" s="12" t="s">
        <v>116</v>
      </c>
      <c r="C800" s="12">
        <v>4</v>
      </c>
      <c r="D800" s="12"/>
      <c r="E800" s="14"/>
      <c r="F800" s="197"/>
      <c r="G800" s="2"/>
      <c r="H800" s="2"/>
    </row>
    <row r="801" s="1" customFormat="1" spans="1:8">
      <c r="A801" s="12">
        <v>14</v>
      </c>
      <c r="B801" s="12" t="s">
        <v>117</v>
      </c>
      <c r="C801" s="12">
        <v>1</v>
      </c>
      <c r="D801" s="12"/>
      <c r="E801" s="14"/>
      <c r="F801" s="197"/>
      <c r="G801" s="2"/>
      <c r="H801" s="2"/>
    </row>
    <row r="802" s="1" customFormat="1" spans="1:8">
      <c r="A802" s="12">
        <v>13</v>
      </c>
      <c r="B802" s="12" t="s">
        <v>117</v>
      </c>
      <c r="C802" s="12"/>
      <c r="D802" s="12"/>
      <c r="E802" s="14"/>
      <c r="F802" s="197"/>
      <c r="G802" s="2"/>
      <c r="H802" s="2"/>
    </row>
    <row r="803" s="1" customFormat="1" spans="1:8">
      <c r="A803" s="12">
        <v>10</v>
      </c>
      <c r="B803" s="12" t="s">
        <v>118</v>
      </c>
      <c r="C803" s="12">
        <v>5</v>
      </c>
      <c r="D803" s="12"/>
      <c r="E803" s="14"/>
      <c r="F803" s="197"/>
      <c r="G803" s="2"/>
      <c r="H803" s="2"/>
    </row>
    <row r="804" s="1" customFormat="1" spans="1:8">
      <c r="A804" s="12">
        <v>14</v>
      </c>
      <c r="B804" s="12" t="s">
        <v>119</v>
      </c>
      <c r="C804" s="12"/>
      <c r="D804" s="12"/>
      <c r="E804" s="14"/>
      <c r="F804" s="197"/>
      <c r="G804" s="2"/>
      <c r="H804" s="2"/>
    </row>
    <row r="805" s="1" customFormat="1" spans="1:8">
      <c r="A805" s="12">
        <v>11</v>
      </c>
      <c r="B805" s="12" t="s">
        <v>119</v>
      </c>
      <c r="C805" s="12"/>
      <c r="D805" s="12"/>
      <c r="E805" s="14"/>
      <c r="F805" s="197"/>
      <c r="G805" s="2"/>
      <c r="H805" s="2"/>
    </row>
    <row r="806" s="1" customFormat="1" spans="1:8">
      <c r="A806" s="12"/>
      <c r="B806" s="12" t="s">
        <v>120</v>
      </c>
      <c r="C806" s="12">
        <f>SUM(C799:C805)</f>
        <v>11</v>
      </c>
      <c r="D806" s="12"/>
      <c r="E806" s="14"/>
      <c r="F806" s="197"/>
      <c r="G806" s="2"/>
      <c r="H806" s="2"/>
    </row>
    <row r="807" s="1" customFormat="1" spans="1:8">
      <c r="A807" s="198"/>
      <c r="B807" s="197"/>
      <c r="C807" s="3"/>
      <c r="D807" s="3"/>
      <c r="E807" s="197"/>
      <c r="F807" s="197"/>
      <c r="G807" s="2"/>
      <c r="H807" s="2"/>
    </row>
    <row r="808" s="1" customFormat="1" spans="1:8">
      <c r="A808" s="198"/>
      <c r="B808" s="197"/>
      <c r="C808" s="3"/>
      <c r="D808" s="3"/>
      <c r="E808" s="197"/>
      <c r="F808" s="197"/>
      <c r="G808" s="2"/>
      <c r="H808" s="2"/>
    </row>
    <row r="809" s="1" customFormat="1" spans="1:8">
      <c r="A809" s="198"/>
      <c r="B809" s="197"/>
      <c r="C809" s="3"/>
      <c r="D809" s="3"/>
      <c r="E809" s="197"/>
      <c r="F809" s="197"/>
      <c r="G809" s="2"/>
      <c r="H809" s="2"/>
    </row>
    <row r="810" s="1" customFormat="1" spans="1:8">
      <c r="A810" s="198"/>
      <c r="B810" s="197"/>
      <c r="C810" s="3"/>
      <c r="D810" s="3"/>
      <c r="E810" s="197"/>
      <c r="F810" s="197"/>
      <c r="G810" s="2"/>
      <c r="H810" s="2"/>
    </row>
    <row r="811" s="1" customFormat="1" spans="1:8">
      <c r="A811" s="198"/>
      <c r="B811" s="197"/>
      <c r="C811" s="3"/>
      <c r="D811" s="3"/>
      <c r="E811" s="197"/>
      <c r="F811" s="197"/>
      <c r="G811" s="2"/>
      <c r="H811" s="2"/>
    </row>
    <row r="812" s="1" customFormat="1" spans="1:8">
      <c r="A812" s="198"/>
      <c r="B812" s="197"/>
      <c r="C812" s="3"/>
      <c r="D812" s="3"/>
      <c r="E812" s="197"/>
      <c r="F812" s="197"/>
      <c r="G812" s="2"/>
      <c r="H812" s="2"/>
    </row>
    <row r="813" s="1" customFormat="1" spans="1:8">
      <c r="A813" s="198"/>
      <c r="B813" s="197"/>
      <c r="C813" s="3"/>
      <c r="D813" s="3"/>
      <c r="E813" s="197"/>
      <c r="F813" s="197"/>
      <c r="G813" s="2"/>
      <c r="H813" s="2"/>
    </row>
    <row r="814" s="1" customFormat="1" spans="1:8">
      <c r="A814" s="198"/>
      <c r="B814" s="197"/>
      <c r="C814" s="3"/>
      <c r="D814" s="3"/>
      <c r="E814" s="197"/>
      <c r="F814" s="197"/>
      <c r="G814" s="2"/>
      <c r="H814" s="2"/>
    </row>
    <row r="815" s="1" customFormat="1" spans="1:8">
      <c r="A815" s="198"/>
      <c r="B815" s="197"/>
      <c r="C815" s="3"/>
      <c r="D815" s="3"/>
      <c r="E815" s="197"/>
      <c r="F815" s="197"/>
      <c r="G815" s="2"/>
      <c r="H815" s="2"/>
    </row>
    <row r="816" s="1" customFormat="1" spans="1:8">
      <c r="A816" s="198"/>
      <c r="B816" s="197"/>
      <c r="C816" s="3"/>
      <c r="D816" s="3"/>
      <c r="E816" s="197"/>
      <c r="F816" s="197"/>
      <c r="G816" s="2"/>
      <c r="H816" s="2"/>
    </row>
    <row r="817" s="1" customFormat="1" spans="1:8">
      <c r="A817" s="198"/>
      <c r="B817" s="197"/>
      <c r="C817" s="3"/>
      <c r="D817" s="3"/>
      <c r="E817" s="197"/>
      <c r="F817" s="197"/>
      <c r="G817" s="2"/>
      <c r="H817" s="2"/>
    </row>
    <row r="818" s="1" customFormat="1" spans="1:8">
      <c r="A818" s="198"/>
      <c r="B818" s="197"/>
      <c r="C818" s="3"/>
      <c r="D818" s="3"/>
      <c r="E818" s="197"/>
      <c r="F818" s="197"/>
      <c r="G818" s="2"/>
      <c r="H818" s="2"/>
    </row>
    <row r="819" s="1" customFormat="1" spans="1:8">
      <c r="A819" s="199"/>
      <c r="B819" s="199"/>
      <c r="C819" s="199"/>
      <c r="D819" s="199"/>
      <c r="E819" s="197"/>
      <c r="F819" s="197"/>
      <c r="G819" s="2"/>
      <c r="H819" s="2"/>
    </row>
    <row r="820" s="1" customFormat="1" spans="5:248">
      <c r="E820" s="2"/>
      <c r="F820" s="2"/>
      <c r="G820" s="2"/>
      <c r="H820" s="2"/>
      <c r="IN820" s="3"/>
    </row>
    <row r="821" s="1" customFormat="1" spans="5:248">
      <c r="E821" s="2"/>
      <c r="F821" s="2"/>
      <c r="G821" s="2"/>
      <c r="H821" s="2"/>
      <c r="IN821" s="3"/>
    </row>
    <row r="822" s="1" customFormat="1" spans="5:248">
      <c r="E822" s="2"/>
      <c r="F822" s="2"/>
      <c r="G822" s="2"/>
      <c r="H822" s="2"/>
      <c r="IN822" s="3"/>
    </row>
    <row r="823" s="1" customFormat="1" spans="5:248">
      <c r="E823" s="2"/>
      <c r="F823" s="2"/>
      <c r="G823" s="2"/>
      <c r="H823" s="2"/>
      <c r="IN823" s="3"/>
    </row>
    <row r="824" s="1" customFormat="1" spans="5:248">
      <c r="E824" s="2"/>
      <c r="F824" s="2"/>
      <c r="G824" s="2"/>
      <c r="H824" s="2"/>
      <c r="IN824" s="3"/>
    </row>
    <row r="825" s="1" customFormat="1" spans="5:248">
      <c r="E825" s="2"/>
      <c r="F825" s="2"/>
      <c r="G825" s="2"/>
      <c r="H825" s="2"/>
      <c r="IN825" s="3"/>
    </row>
    <row r="826" s="1" customFormat="1" spans="5:248">
      <c r="E826" s="2"/>
      <c r="F826" s="2"/>
      <c r="G826" s="2"/>
      <c r="H826" s="2"/>
      <c r="IN826" s="3"/>
    </row>
    <row r="827" s="1" customFormat="1" spans="5:248">
      <c r="E827" s="2"/>
      <c r="F827" s="2"/>
      <c r="G827" s="2"/>
      <c r="H827" s="2"/>
      <c r="IN827" s="3"/>
    </row>
    <row r="828" s="1" customFormat="1" spans="5:248">
      <c r="E828" s="2"/>
      <c r="F828" s="2"/>
      <c r="G828" s="2"/>
      <c r="H828" s="2"/>
      <c r="IN828" s="3"/>
    </row>
    <row r="829" s="1" customFormat="1" spans="5:248">
      <c r="E829" s="2"/>
      <c r="F829" s="2"/>
      <c r="G829" s="2"/>
      <c r="H829" s="2"/>
      <c r="IN829" s="3"/>
    </row>
    <row r="830" s="1" customFormat="1" spans="5:249">
      <c r="E830" s="2"/>
      <c r="F830" s="2"/>
      <c r="G830" s="2"/>
      <c r="H830" s="2"/>
      <c r="IN830" s="3"/>
      <c r="IO830" s="3"/>
    </row>
    <row r="831" s="1" customFormat="1" spans="5:249">
      <c r="E831" s="2"/>
      <c r="F831" s="2"/>
      <c r="G831" s="2"/>
      <c r="H831" s="2"/>
      <c r="IN831" s="3"/>
      <c r="IO831" s="3"/>
    </row>
    <row r="832" s="1" customFormat="1" spans="5:249">
      <c r="E832" s="2"/>
      <c r="F832" s="2"/>
      <c r="G832" s="2"/>
      <c r="H832" s="2"/>
      <c r="IN832" s="3"/>
      <c r="IO832" s="3"/>
    </row>
    <row r="833" s="1" customFormat="1" spans="5:249">
      <c r="E833" s="2"/>
      <c r="F833" s="2"/>
      <c r="G833" s="2"/>
      <c r="H833" s="2"/>
      <c r="IN833" s="3"/>
      <c r="IO833" s="3"/>
    </row>
    <row r="834" s="1" customFormat="1" spans="5:249">
      <c r="E834" s="2"/>
      <c r="F834" s="2"/>
      <c r="G834" s="2"/>
      <c r="H834" s="2"/>
      <c r="IN834" s="3"/>
      <c r="IO834" s="3"/>
    </row>
    <row r="835" s="1" customFormat="1" spans="5:249">
      <c r="E835" s="2"/>
      <c r="F835" s="2"/>
      <c r="G835" s="2"/>
      <c r="H835" s="2"/>
      <c r="IN835" s="3"/>
      <c r="IO835" s="3"/>
    </row>
    <row r="836" s="1" customFormat="1" spans="5:249">
      <c r="E836" s="2"/>
      <c r="F836" s="2"/>
      <c r="G836" s="2"/>
      <c r="H836" s="2"/>
      <c r="IN836" s="3"/>
      <c r="IO836" s="3"/>
    </row>
    <row r="837" s="1" customFormat="1" spans="5:249">
      <c r="E837" s="2"/>
      <c r="F837" s="2"/>
      <c r="G837" s="2"/>
      <c r="H837" s="2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IN837" s="3"/>
      <c r="IO837" s="3"/>
    </row>
    <row r="838" s="1" customFormat="1" spans="5:249">
      <c r="E838" s="2"/>
      <c r="F838" s="2"/>
      <c r="G838" s="2"/>
      <c r="H838" s="2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IN838" s="3"/>
      <c r="IO838" s="3"/>
    </row>
    <row r="839" s="1" customFormat="1" spans="5:249">
      <c r="E839" s="2"/>
      <c r="F839" s="2"/>
      <c r="G839" s="2"/>
      <c r="H839" s="2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IN839" s="3"/>
      <c r="IO839" s="3"/>
    </row>
    <row r="840" s="1" customFormat="1" spans="5:249">
      <c r="E840" s="2"/>
      <c r="F840" s="2"/>
      <c r="G840" s="2"/>
      <c r="H840" s="2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IN840" s="3"/>
      <c r="IO840" s="3"/>
    </row>
    <row r="841" s="1" customFormat="1" spans="5:249">
      <c r="E841" s="2"/>
      <c r="F841" s="2"/>
      <c r="G841" s="2"/>
      <c r="H841" s="2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IN841" s="3"/>
      <c r="IO841" s="3"/>
    </row>
    <row r="842" s="1" customFormat="1" spans="5:249">
      <c r="E842" s="2"/>
      <c r="F842" s="2"/>
      <c r="G842" s="2"/>
      <c r="H842" s="2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IN842" s="3"/>
      <c r="IO842" s="3"/>
    </row>
    <row r="843" s="1" customFormat="1" spans="5:249">
      <c r="E843" s="2"/>
      <c r="F843" s="2"/>
      <c r="G843" s="2"/>
      <c r="H843" s="2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IN843" s="3"/>
      <c r="IO843" s="3"/>
    </row>
    <row r="844" s="1" customFormat="1" spans="5:249">
      <c r="E844" s="2"/>
      <c r="F844" s="2"/>
      <c r="G844" s="2"/>
      <c r="H844" s="2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IN844" s="3"/>
      <c r="IO844" s="3"/>
    </row>
    <row r="845" s="1" customFormat="1" spans="5:249">
      <c r="E845" s="2"/>
      <c r="F845" s="2"/>
      <c r="G845" s="2"/>
      <c r="H845" s="2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IN845" s="3"/>
      <c r="IO845" s="3"/>
    </row>
    <row r="846" s="1" customFormat="1" spans="5:249">
      <c r="E846" s="2"/>
      <c r="F846" s="2"/>
      <c r="G846" s="2"/>
      <c r="H846" s="2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IN846" s="3"/>
      <c r="IO846" s="3"/>
    </row>
    <row r="847" s="1" customFormat="1" spans="5:249">
      <c r="E847" s="2"/>
      <c r="F847" s="2"/>
      <c r="G847" s="2"/>
      <c r="H847" s="2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IN847" s="3"/>
      <c r="IO847" s="3"/>
    </row>
    <row r="848" s="1" customFormat="1" spans="5:249">
      <c r="E848" s="2"/>
      <c r="F848" s="2"/>
      <c r="G848" s="2"/>
      <c r="H848" s="2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IN848" s="3"/>
      <c r="IO848" s="3"/>
    </row>
    <row r="849" s="1" customFormat="1" spans="5:249">
      <c r="E849" s="2"/>
      <c r="F849" s="2"/>
      <c r="G849" s="2"/>
      <c r="H849" s="2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IN849" s="3"/>
      <c r="IO849" s="3"/>
    </row>
    <row r="850" s="1" customFormat="1" spans="5:249">
      <c r="E850" s="2"/>
      <c r="F850" s="2"/>
      <c r="G850" s="2"/>
      <c r="H850" s="2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IN850" s="3"/>
      <c r="IO850" s="3"/>
    </row>
    <row r="851" s="1" customFormat="1" spans="5:249">
      <c r="E851" s="2"/>
      <c r="F851" s="2"/>
      <c r="G851" s="2"/>
      <c r="H851" s="2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IN851" s="3"/>
      <c r="IO851" s="3"/>
    </row>
    <row r="852" s="1" customFormat="1" spans="5:249">
      <c r="E852" s="2"/>
      <c r="F852" s="2"/>
      <c r="G852" s="2"/>
      <c r="H852" s="2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IN852" s="3"/>
      <c r="IO852" s="3"/>
    </row>
    <row r="853" s="1" customFormat="1" spans="5:249">
      <c r="E853" s="2"/>
      <c r="F853" s="2"/>
      <c r="G853" s="2"/>
      <c r="H853" s="2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IN853" s="3"/>
      <c r="IO853" s="3"/>
    </row>
    <row r="854" s="1" customFormat="1" spans="5:249">
      <c r="E854" s="2"/>
      <c r="F854" s="2"/>
      <c r="G854" s="2"/>
      <c r="H854" s="2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IN854" s="3"/>
      <c r="IO854" s="3"/>
    </row>
    <row r="855" s="1" customFormat="1" spans="5:249">
      <c r="E855" s="2"/>
      <c r="F855" s="2"/>
      <c r="G855" s="2"/>
      <c r="H855" s="2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IN855" s="3"/>
      <c r="IO855" s="3"/>
    </row>
    <row r="856" s="1" customFormat="1" spans="5:249">
      <c r="E856" s="2"/>
      <c r="F856" s="2"/>
      <c r="G856" s="2"/>
      <c r="H856" s="2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IN856" s="3"/>
      <c r="IO856" s="3"/>
    </row>
    <row r="857" s="1" customFormat="1" spans="5:249">
      <c r="E857" s="2"/>
      <c r="F857" s="2"/>
      <c r="G857" s="2"/>
      <c r="H857" s="2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IN857" s="3"/>
      <c r="IO857" s="3"/>
    </row>
    <row r="858" s="1" customFormat="1" spans="5:249">
      <c r="E858" s="2"/>
      <c r="F858" s="2"/>
      <c r="G858" s="2"/>
      <c r="H858" s="2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IN858" s="3"/>
      <c r="IO858" s="3"/>
    </row>
    <row r="859" s="1" customFormat="1" spans="5:249">
      <c r="E859" s="2"/>
      <c r="F859" s="2"/>
      <c r="G859" s="2"/>
      <c r="H859" s="2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IN859" s="3"/>
      <c r="IO859" s="3"/>
    </row>
    <row r="860" s="1" customFormat="1" spans="5:249">
      <c r="E860" s="2"/>
      <c r="F860" s="2"/>
      <c r="G860" s="2"/>
      <c r="H860" s="2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IN860" s="3"/>
      <c r="IO860" s="3"/>
    </row>
    <row r="861" s="1" customFormat="1" spans="5:249">
      <c r="E861" s="2"/>
      <c r="F861" s="2"/>
      <c r="G861" s="2"/>
      <c r="H861" s="2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IN861" s="3"/>
      <c r="IO861" s="3"/>
    </row>
    <row r="862" s="1" customFormat="1" spans="5:249">
      <c r="E862" s="2"/>
      <c r="F862" s="2"/>
      <c r="G862" s="2"/>
      <c r="H862" s="2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IN862" s="3"/>
      <c r="IO862" s="3"/>
    </row>
    <row r="863" s="1" customFormat="1" spans="5:249">
      <c r="E863" s="2"/>
      <c r="F863" s="2"/>
      <c r="G863" s="2"/>
      <c r="H863" s="2"/>
      <c r="IN863" s="3"/>
      <c r="IO863" s="3"/>
    </row>
    <row r="864" s="1" customFormat="1" spans="5:249">
      <c r="E864" s="2"/>
      <c r="F864" s="2"/>
      <c r="G864" s="2"/>
      <c r="H864" s="2"/>
      <c r="IN864" s="3"/>
      <c r="IO864" s="3"/>
    </row>
    <row r="865" s="1" customFormat="1" spans="5:249">
      <c r="E865" s="2"/>
      <c r="F865" s="2"/>
      <c r="G865" s="2"/>
      <c r="H865" s="2"/>
      <c r="IN865" s="3"/>
      <c r="IO865" s="3"/>
    </row>
    <row r="866" s="1" customFormat="1" spans="5:249">
      <c r="E866" s="2"/>
      <c r="F866" s="2"/>
      <c r="G866" s="2"/>
      <c r="H866" s="2"/>
      <c r="IN866" s="3"/>
      <c r="IO866" s="3"/>
    </row>
    <row r="867" s="1" customFormat="1" spans="5:249">
      <c r="E867" s="2"/>
      <c r="F867" s="2"/>
      <c r="G867" s="2"/>
      <c r="H867" s="2"/>
      <c r="IN867" s="3"/>
      <c r="IO867" s="3"/>
    </row>
    <row r="868" s="1" customFormat="1" spans="5:249">
      <c r="E868" s="2"/>
      <c r="F868" s="2"/>
      <c r="G868" s="2"/>
      <c r="H868" s="2"/>
      <c r="IN868" s="3"/>
      <c r="IO868" s="3"/>
    </row>
    <row r="869" s="1" customFormat="1" spans="5:249">
      <c r="E869" s="2"/>
      <c r="F869" s="2"/>
      <c r="G869" s="2"/>
      <c r="H869" s="2"/>
      <c r="IN869" s="3"/>
      <c r="IO869" s="3"/>
    </row>
    <row r="870" s="1" customFormat="1" spans="5:249">
      <c r="E870" s="2"/>
      <c r="F870" s="2"/>
      <c r="G870" s="2"/>
      <c r="H870" s="2"/>
      <c r="IN870" s="3"/>
      <c r="IO870" s="3"/>
    </row>
    <row r="871" s="1" customFormat="1" spans="5:249">
      <c r="E871" s="2"/>
      <c r="F871" s="2"/>
      <c r="G871" s="2"/>
      <c r="H871" s="2"/>
      <c r="IN871" s="3"/>
      <c r="IO871" s="3"/>
    </row>
    <row r="872" s="1" customFormat="1" spans="5:249">
      <c r="E872" s="2"/>
      <c r="F872" s="2"/>
      <c r="G872" s="2"/>
      <c r="H872" s="2"/>
      <c r="IN872" s="3"/>
      <c r="IO872" s="3"/>
    </row>
    <row r="873" s="1" customFormat="1" spans="5:249">
      <c r="E873" s="2"/>
      <c r="F873" s="2"/>
      <c r="G873" s="2"/>
      <c r="H873" s="2"/>
      <c r="IN873" s="3"/>
      <c r="IO873" s="3"/>
    </row>
    <row r="874" s="1" customFormat="1" spans="5:249">
      <c r="E874" s="2"/>
      <c r="F874" s="2"/>
      <c r="G874" s="2"/>
      <c r="H874" s="2"/>
      <c r="IN874" s="3"/>
      <c r="IO874" s="3"/>
    </row>
    <row r="875" s="1" customFormat="1" spans="5:249">
      <c r="E875" s="2"/>
      <c r="F875" s="2"/>
      <c r="G875" s="2"/>
      <c r="H875" s="2"/>
      <c r="IN875" s="3"/>
      <c r="IO875" s="3"/>
    </row>
    <row r="876" s="1" customFormat="1" spans="5:249">
      <c r="E876" s="2"/>
      <c r="F876" s="2"/>
      <c r="G876" s="2"/>
      <c r="H876" s="2"/>
      <c r="IN876" s="3"/>
      <c r="IO876" s="3"/>
    </row>
    <row r="877" s="1" customFormat="1" spans="5:249">
      <c r="E877" s="2"/>
      <c r="F877" s="2"/>
      <c r="G877" s="2"/>
      <c r="H877" s="2"/>
      <c r="IN877" s="3"/>
      <c r="IO877" s="3"/>
    </row>
    <row r="878" s="1" customFormat="1" spans="5:249">
      <c r="E878" s="2"/>
      <c r="F878" s="2"/>
      <c r="G878" s="2"/>
      <c r="H878" s="2"/>
      <c r="IN878" s="3"/>
      <c r="IO878" s="3"/>
    </row>
    <row r="879" s="1" customFormat="1" spans="5:249">
      <c r="E879" s="2"/>
      <c r="F879" s="2"/>
      <c r="G879" s="2"/>
      <c r="H879" s="2"/>
      <c r="IN879" s="3"/>
      <c r="IO879" s="3"/>
    </row>
    <row r="880" s="1" customFormat="1" spans="5:249">
      <c r="E880" s="2"/>
      <c r="F880" s="2"/>
      <c r="G880" s="2"/>
      <c r="H880" s="2"/>
      <c r="IN880" s="3"/>
      <c r="IO880" s="3"/>
    </row>
    <row r="881" s="1" customFormat="1" spans="5:249">
      <c r="E881" s="2"/>
      <c r="F881" s="2"/>
      <c r="G881" s="2"/>
      <c r="H881" s="2"/>
      <c r="IN881" s="3"/>
      <c r="IO881" s="3"/>
    </row>
    <row r="882" s="1" customFormat="1" spans="5:249">
      <c r="E882" s="2"/>
      <c r="F882" s="2"/>
      <c r="G882" s="2"/>
      <c r="H882" s="2"/>
      <c r="IN882" s="3"/>
      <c r="IO882" s="3"/>
    </row>
    <row r="883" s="1" customFormat="1" spans="5:249">
      <c r="E883" s="2"/>
      <c r="F883" s="2"/>
      <c r="G883" s="2"/>
      <c r="H883" s="2"/>
      <c r="IN883" s="3"/>
      <c r="IO883" s="3"/>
    </row>
    <row r="884" s="1" customFormat="1" spans="5:249">
      <c r="E884" s="2"/>
      <c r="F884" s="2"/>
      <c r="G884" s="2"/>
      <c r="H884" s="2"/>
      <c r="IN884" s="3"/>
      <c r="IO884" s="3"/>
    </row>
    <row r="885" s="1" customFormat="1" spans="5:249">
      <c r="E885" s="2"/>
      <c r="F885" s="2"/>
      <c r="G885" s="2"/>
      <c r="H885" s="2"/>
      <c r="IN885" s="3"/>
      <c r="IO885" s="3"/>
    </row>
    <row r="886" s="1" customFormat="1" spans="5:249">
      <c r="E886" s="2"/>
      <c r="F886" s="2"/>
      <c r="G886" s="2"/>
      <c r="H886" s="2"/>
      <c r="IN886" s="3"/>
      <c r="IO886" s="3"/>
    </row>
    <row r="887" s="1" customFormat="1" spans="5:249">
      <c r="E887" s="2"/>
      <c r="F887" s="2"/>
      <c r="G887" s="2"/>
      <c r="H887" s="2"/>
      <c r="IN887" s="3"/>
      <c r="IO887" s="3"/>
    </row>
    <row r="888" s="1" customFormat="1" spans="5:249">
      <c r="E888" s="2"/>
      <c r="F888" s="2"/>
      <c r="G888" s="2"/>
      <c r="H888" s="2"/>
      <c r="IN888" s="3"/>
      <c r="IO888" s="3"/>
    </row>
    <row r="889" s="1" customFormat="1" spans="5:249">
      <c r="E889" s="2"/>
      <c r="F889" s="2"/>
      <c r="G889" s="2"/>
      <c r="H889" s="2"/>
      <c r="IN889" s="3"/>
      <c r="IO889" s="3"/>
    </row>
    <row r="890" s="1" customFormat="1" spans="5:249">
      <c r="E890" s="2"/>
      <c r="F890" s="2"/>
      <c r="G890" s="2"/>
      <c r="H890" s="2"/>
      <c r="IN890" s="3"/>
      <c r="IO890" s="3"/>
    </row>
    <row r="891" s="1" customFormat="1" spans="5:249">
      <c r="E891" s="2"/>
      <c r="F891" s="2"/>
      <c r="G891" s="2"/>
      <c r="H891" s="2"/>
      <c r="IN891" s="3"/>
      <c r="IO891" s="3"/>
    </row>
    <row r="892" s="1" customFormat="1" spans="5:249">
      <c r="E892" s="2"/>
      <c r="F892" s="2"/>
      <c r="G892" s="2"/>
      <c r="H892" s="2"/>
      <c r="IN892" s="3"/>
      <c r="IO892" s="3"/>
    </row>
    <row r="893" s="1" customFormat="1" spans="5:249">
      <c r="E893" s="2"/>
      <c r="F893" s="2"/>
      <c r="G893" s="2"/>
      <c r="H893" s="2"/>
      <c r="IN893" s="3"/>
      <c r="IO893" s="3"/>
    </row>
    <row r="894" s="1" customFormat="1" spans="5:249">
      <c r="E894" s="2"/>
      <c r="F894" s="2"/>
      <c r="G894" s="2"/>
      <c r="H894" s="2"/>
      <c r="IN894" s="3"/>
      <c r="IO894" s="3"/>
    </row>
    <row r="895" s="1" customFormat="1" spans="5:249">
      <c r="E895" s="2"/>
      <c r="F895" s="2"/>
      <c r="G895" s="2"/>
      <c r="H895" s="2"/>
      <c r="IN895" s="3"/>
      <c r="IO895" s="3"/>
    </row>
    <row r="896" s="1" customFormat="1" spans="5:249">
      <c r="E896" s="2"/>
      <c r="F896" s="2"/>
      <c r="G896" s="2"/>
      <c r="H896" s="2"/>
      <c r="IN896" s="3"/>
      <c r="IO896" s="3"/>
    </row>
    <row r="897" s="1" customFormat="1" spans="5:249">
      <c r="E897" s="2"/>
      <c r="F897" s="2"/>
      <c r="G897" s="2"/>
      <c r="H897" s="2"/>
      <c r="IN897" s="3"/>
      <c r="IO897" s="3"/>
    </row>
    <row r="898" s="1" customFormat="1" spans="5:249">
      <c r="E898" s="2"/>
      <c r="F898" s="2"/>
      <c r="G898" s="2"/>
      <c r="H898" s="2"/>
      <c r="IN898" s="3"/>
      <c r="IO898" s="3"/>
    </row>
    <row r="899" s="1" customFormat="1" spans="5:249">
      <c r="E899" s="2"/>
      <c r="F899" s="2"/>
      <c r="G899" s="2"/>
      <c r="H899" s="2"/>
      <c r="IN899" s="3"/>
      <c r="IO899" s="3"/>
    </row>
    <row r="900" s="1" customFormat="1" spans="5:249">
      <c r="E900" s="2"/>
      <c r="F900" s="2"/>
      <c r="G900" s="2"/>
      <c r="H900" s="2"/>
      <c r="IN900" s="3"/>
      <c r="IO900" s="3"/>
    </row>
    <row r="901" s="1" customFormat="1" spans="5:249">
      <c r="E901" s="2"/>
      <c r="F901" s="2"/>
      <c r="G901" s="2"/>
      <c r="H901" s="2"/>
      <c r="IN901" s="3"/>
      <c r="IO901" s="3"/>
    </row>
    <row r="902" s="1" customFormat="1" spans="5:249">
      <c r="E902" s="2"/>
      <c r="F902" s="2"/>
      <c r="G902" s="2"/>
      <c r="H902" s="2"/>
      <c r="IN902" s="3"/>
      <c r="IO902" s="3"/>
    </row>
    <row r="903" s="1" customFormat="1" spans="5:249">
      <c r="E903" s="2"/>
      <c r="F903" s="2"/>
      <c r="G903" s="2"/>
      <c r="H903" s="2"/>
      <c r="IN903" s="3"/>
      <c r="IO903" s="3"/>
    </row>
    <row r="904" s="1" customFormat="1" spans="5:249">
      <c r="E904" s="2"/>
      <c r="F904" s="2"/>
      <c r="G904" s="2"/>
      <c r="H904" s="2"/>
      <c r="IN904" s="3"/>
      <c r="IO904" s="3"/>
    </row>
    <row r="905" s="1" customFormat="1" spans="5:249">
      <c r="E905" s="2"/>
      <c r="F905" s="2"/>
      <c r="G905" s="2"/>
      <c r="H905" s="2"/>
      <c r="IN905" s="3"/>
      <c r="IO905" s="3"/>
    </row>
    <row r="906" s="1" customFormat="1" spans="5:249">
      <c r="E906" s="2"/>
      <c r="F906" s="2"/>
      <c r="G906" s="2"/>
      <c r="H906" s="2"/>
      <c r="IN906" s="3"/>
      <c r="IO906" s="3"/>
    </row>
    <row r="907" s="1" customFormat="1" spans="5:249">
      <c r="E907" s="2"/>
      <c r="F907" s="2"/>
      <c r="G907" s="2"/>
      <c r="H907" s="2"/>
      <c r="IN907" s="3"/>
      <c r="IO907" s="3"/>
    </row>
    <row r="908" s="1" customFormat="1" spans="5:249">
      <c r="E908" s="2"/>
      <c r="F908" s="2"/>
      <c r="G908" s="2"/>
      <c r="H908" s="2"/>
      <c r="IN908" s="3"/>
      <c r="IO908" s="3"/>
    </row>
  </sheetData>
  <mergeCells count="126">
    <mergeCell ref="A738:F738"/>
    <mergeCell ref="A739:E739"/>
    <mergeCell ref="A756:F756"/>
    <mergeCell ref="A3:A11"/>
    <mergeCell ref="A12:A16"/>
    <mergeCell ref="A19:A34"/>
    <mergeCell ref="A37:A64"/>
    <mergeCell ref="A66:A92"/>
    <mergeCell ref="A93:A140"/>
    <mergeCell ref="A142:A148"/>
    <mergeCell ref="A149:A168"/>
    <mergeCell ref="A169:A204"/>
    <mergeCell ref="A205:A261"/>
    <mergeCell ref="A262:A285"/>
    <mergeCell ref="A287:A321"/>
    <mergeCell ref="A323:A404"/>
    <mergeCell ref="A406:A491"/>
    <mergeCell ref="A493:A532"/>
    <mergeCell ref="A533:A557"/>
    <mergeCell ref="A559:A562"/>
    <mergeCell ref="A564:A579"/>
    <mergeCell ref="A581:A603"/>
    <mergeCell ref="A604:A640"/>
    <mergeCell ref="A642:A654"/>
    <mergeCell ref="A656:A671"/>
    <mergeCell ref="A673:A681"/>
    <mergeCell ref="A758:A760"/>
    <mergeCell ref="A762:A766"/>
    <mergeCell ref="A770:A774"/>
    <mergeCell ref="A776:A780"/>
    <mergeCell ref="A782:A790"/>
    <mergeCell ref="C3:C9"/>
    <mergeCell ref="C12:C16"/>
    <mergeCell ref="C37:C64"/>
    <mergeCell ref="C72:C92"/>
    <mergeCell ref="C93:C140"/>
    <mergeCell ref="C169:C190"/>
    <mergeCell ref="C262:C285"/>
    <mergeCell ref="C287:C321"/>
    <mergeCell ref="C323:C404"/>
    <mergeCell ref="C406:C491"/>
    <mergeCell ref="C493:C532"/>
    <mergeCell ref="C533:C557"/>
    <mergeCell ref="C559:C562"/>
    <mergeCell ref="C564:C579"/>
    <mergeCell ref="C581:C603"/>
    <mergeCell ref="C604:C640"/>
    <mergeCell ref="C642:C654"/>
    <mergeCell ref="C656:C671"/>
    <mergeCell ref="C673:C681"/>
    <mergeCell ref="C770:C774"/>
    <mergeCell ref="C776:C779"/>
    <mergeCell ref="D3:D6"/>
    <mergeCell ref="D7:D11"/>
    <mergeCell ref="D12:D14"/>
    <mergeCell ref="D15:D16"/>
    <mergeCell ref="D19:D25"/>
    <mergeCell ref="D26:D34"/>
    <mergeCell ref="D37:D50"/>
    <mergeCell ref="D51:D64"/>
    <mergeCell ref="D66:D79"/>
    <mergeCell ref="D80:D92"/>
    <mergeCell ref="D93:D116"/>
    <mergeCell ref="D117:D140"/>
    <mergeCell ref="D142:D145"/>
    <mergeCell ref="D146:D148"/>
    <mergeCell ref="D149:D158"/>
    <mergeCell ref="D159:D168"/>
    <mergeCell ref="D169:D186"/>
    <mergeCell ref="D187:D204"/>
    <mergeCell ref="D205:D218"/>
    <mergeCell ref="D219:D228"/>
    <mergeCell ref="D229:D237"/>
    <mergeCell ref="D238:D247"/>
    <mergeCell ref="D248:D261"/>
    <mergeCell ref="D262:D272"/>
    <mergeCell ref="D273:D283"/>
    <mergeCell ref="D287:D299"/>
    <mergeCell ref="D301:D321"/>
    <mergeCell ref="D323:D325"/>
    <mergeCell ref="D326:D332"/>
    <mergeCell ref="D333:D344"/>
    <mergeCell ref="D345:D349"/>
    <mergeCell ref="D350:D353"/>
    <mergeCell ref="D354:D365"/>
    <mergeCell ref="D366:D375"/>
    <mergeCell ref="D376:D390"/>
    <mergeCell ref="D391:D404"/>
    <mergeCell ref="D406:D422"/>
    <mergeCell ref="D423:D426"/>
    <mergeCell ref="D427:D435"/>
    <mergeCell ref="D436:D445"/>
    <mergeCell ref="D446:D449"/>
    <mergeCell ref="D450:D461"/>
    <mergeCell ref="D462:D472"/>
    <mergeCell ref="D473:D491"/>
    <mergeCell ref="D493:D513"/>
    <mergeCell ref="D514:D532"/>
    <mergeCell ref="D533:D545"/>
    <mergeCell ref="D546:D557"/>
    <mergeCell ref="D560:D562"/>
    <mergeCell ref="D564:D573"/>
    <mergeCell ref="D574:D579"/>
    <mergeCell ref="D581:D592"/>
    <mergeCell ref="D593:D603"/>
    <mergeCell ref="D604:D618"/>
    <mergeCell ref="D619:D623"/>
    <mergeCell ref="D624:D625"/>
    <mergeCell ref="D626:D640"/>
    <mergeCell ref="D642:D645"/>
    <mergeCell ref="D646:D649"/>
    <mergeCell ref="D650:D654"/>
    <mergeCell ref="D657:D659"/>
    <mergeCell ref="D660:D663"/>
    <mergeCell ref="D664:D668"/>
    <mergeCell ref="D669:D671"/>
    <mergeCell ref="D673:D676"/>
    <mergeCell ref="D677:D681"/>
    <mergeCell ref="D758:D760"/>
    <mergeCell ref="D762:D763"/>
    <mergeCell ref="D764:D766"/>
    <mergeCell ref="D770:D774"/>
    <mergeCell ref="D776:D777"/>
    <mergeCell ref="D778:D780"/>
    <mergeCell ref="D782:D785"/>
    <mergeCell ref="D786:D790"/>
  </mergeCells>
  <pageMargins left="0.196527777777778" right="0.196527777777778" top="0.196527777777778" bottom="1" header="0.5" footer="0.5"/>
  <pageSetup paperSize="9" scale="75" fitToHeight="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。</cp:lastModifiedBy>
  <dcterms:created xsi:type="dcterms:W3CDTF">2025-08-08T19:34:00Z</dcterms:created>
  <dcterms:modified xsi:type="dcterms:W3CDTF">2025-09-03T09:12:59Z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O">
    <vt:lpwstr>wqlLaW5nc29mdCBQREYgdG8gV1BTIDExMA</vt:lpwstr>
  </property>
  <property fmtid="{D5CDD505-2E9C-101B-9397-08002B2CF9AE}" pid="3" name="Created">
    <vt:filetime>2025-08-09T04:24:14Z</vt:filetime>
  </property>
  <property fmtid="{D5CDD505-2E9C-101B-9397-08002B2CF9AE}" pid="4" name="ICV">
    <vt:lpwstr>CE861C07824D416983E4EB76F7964130_12</vt:lpwstr>
  </property>
  <property fmtid="{D5CDD505-2E9C-101B-9397-08002B2CF9AE}" pid="5" name="KSOProductBuildVer">
    <vt:lpwstr>2052-12.1.0.22529</vt:lpwstr>
  </property>
</Properties>
</file>